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涟城" sheetId="4" r:id="rId1"/>
    <sheet name="岔庙" sheetId="5" r:id="rId2"/>
    <sheet name="保滩" sheetId="6" r:id="rId3"/>
    <sheet name="高沟" sheetId="7" r:id="rId4"/>
    <sheet name="红窑" sheetId="8" r:id="rId5"/>
    <sheet name="成集" sheetId="9" r:id="rId6"/>
    <sheet name="梁岔" sheetId="10" r:id="rId7"/>
    <sheet name="陈师" sheetId="11" r:id="rId8"/>
    <sheet name="朱码" sheetId="12" r:id="rId9"/>
    <sheet name="大东" sheetId="13" r:id="rId10"/>
    <sheet name="东胡集" sheetId="14" r:id="rId11"/>
    <sheet name="南集" sheetId="19" r:id="rId12"/>
    <sheet name="石湖" sheetId="15" r:id="rId13"/>
    <sheet name="黄营" sheetId="16" r:id="rId14"/>
    <sheet name="五港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<sst xmlns="http://schemas.openxmlformats.org/spreadsheetml/2006/main" count="341" uniqueCount="235">
  <si>
    <t>2025年犁耕深翻作业情况公示表</t>
  </si>
  <si>
    <t xml:space="preserve">涟水县涟城街道                </t>
  </si>
  <si>
    <t>种植户
姓名</t>
  </si>
  <si>
    <t>作业地点(村、组)</t>
  </si>
  <si>
    <t>作业面积（亩）</t>
  </si>
  <si>
    <t>省级财政补助资金（元）</t>
  </si>
  <si>
    <t>涟水亚夫农业科技有限公司</t>
  </si>
  <si>
    <t>荷缘村</t>
  </si>
  <si>
    <t>邹井权</t>
  </si>
  <si>
    <t>徐集居委会</t>
  </si>
  <si>
    <t>彭冬</t>
  </si>
  <si>
    <t>秉同村</t>
  </si>
  <si>
    <t>邹凤明</t>
  </si>
  <si>
    <t>牌坊村</t>
  </si>
  <si>
    <t>王正千</t>
  </si>
  <si>
    <t>上营、左程</t>
  </si>
  <si>
    <t>羊兆明</t>
  </si>
  <si>
    <t>王湾村</t>
  </si>
  <si>
    <t>许志玉</t>
  </si>
  <si>
    <t>许官营</t>
  </si>
  <si>
    <t>王千法</t>
  </si>
  <si>
    <t>周安友</t>
  </si>
  <si>
    <t>左程村</t>
  </si>
  <si>
    <t>甘益芳</t>
  </si>
  <si>
    <t>林场村</t>
  </si>
  <si>
    <t>邵飞</t>
  </si>
  <si>
    <t>张罗</t>
  </si>
  <si>
    <t>唐桂红</t>
  </si>
  <si>
    <t>红刘</t>
  </si>
  <si>
    <t>刘兆建</t>
  </si>
  <si>
    <t>许杰</t>
  </si>
  <si>
    <t>石庄村</t>
  </si>
  <si>
    <t>陆祥生</t>
  </si>
  <si>
    <t>上营村</t>
  </si>
  <si>
    <t>韦正余</t>
  </si>
  <si>
    <t>邹亚军</t>
  </si>
  <si>
    <t>荷缘、牌坊</t>
  </si>
  <si>
    <t>合计</t>
  </si>
  <si>
    <t xml:space="preserve">涟水县岔庙镇                </t>
  </si>
  <si>
    <t>林士海</t>
  </si>
  <si>
    <t>新河村三组、八组、九组、11组</t>
  </si>
  <si>
    <t>刘吉高</t>
  </si>
  <si>
    <t>鹤友村桥北组</t>
  </si>
  <si>
    <t>吴希祥</t>
  </si>
  <si>
    <t>义河村吴庄组</t>
  </si>
  <si>
    <t>汤一雷</t>
  </si>
  <si>
    <t>濒河村樊庄组</t>
  </si>
  <si>
    <t>邱建华</t>
  </si>
  <si>
    <t>洪滨村邱胡、凡程组</t>
  </si>
  <si>
    <t xml:space="preserve">涟水县保滩镇（街道）                </t>
  </si>
  <si>
    <t>齐云洋</t>
  </si>
  <si>
    <t>厉渡村</t>
  </si>
  <si>
    <t>郑兴兵</t>
  </si>
  <si>
    <t>洪荡村</t>
  </si>
  <si>
    <t xml:space="preserve">涟水县高沟镇             </t>
  </si>
  <si>
    <t>姜衡</t>
  </si>
  <si>
    <t>王码村</t>
  </si>
  <si>
    <t>刘丽丽</t>
  </si>
  <si>
    <t>苗荡村</t>
  </si>
  <si>
    <t>晏小彬</t>
  </si>
  <si>
    <t>四安庄</t>
  </si>
  <si>
    <t>王建国</t>
  </si>
  <si>
    <t>高东村</t>
  </si>
  <si>
    <t>许传余</t>
  </si>
  <si>
    <t>花园村</t>
  </si>
  <si>
    <t>杨君</t>
  </si>
  <si>
    <t>张圩村</t>
  </si>
  <si>
    <t>张永永</t>
  </si>
  <si>
    <t>戴码村</t>
  </si>
  <si>
    <t xml:space="preserve">涟水县红窑镇                </t>
  </si>
  <si>
    <t>庄荣生</t>
  </si>
  <si>
    <t>蔡庄</t>
  </si>
  <si>
    <t>潘年中</t>
  </si>
  <si>
    <t>钦北</t>
  </si>
  <si>
    <t>李修运</t>
  </si>
  <si>
    <t>龙兴</t>
  </si>
  <si>
    <t>张永金</t>
  </si>
  <si>
    <t>刘桥</t>
  </si>
  <si>
    <t>姚锡娟</t>
  </si>
  <si>
    <t>金城</t>
  </si>
  <si>
    <t>林国成</t>
  </si>
  <si>
    <t>夏楼</t>
  </si>
  <si>
    <t>谭恒勇</t>
  </si>
  <si>
    <t>王中华</t>
  </si>
  <si>
    <t>老桃园</t>
  </si>
  <si>
    <t>梁二军</t>
  </si>
  <si>
    <t>王兵</t>
  </si>
  <si>
    <t>金沙</t>
  </si>
  <si>
    <t>王伟</t>
  </si>
  <si>
    <t>张郑</t>
  </si>
  <si>
    <t>林国才</t>
  </si>
  <si>
    <t>孔王</t>
  </si>
  <si>
    <t>嵇立龙</t>
  </si>
  <si>
    <t>穆传文</t>
  </si>
  <si>
    <t>潘老庄</t>
  </si>
  <si>
    <t>杨道顺</t>
  </si>
  <si>
    <t>五房</t>
  </si>
  <si>
    <t>孙志锐</t>
  </si>
  <si>
    <t>大埝</t>
  </si>
  <si>
    <t>孙中波</t>
  </si>
  <si>
    <t>朱明亮</t>
  </si>
  <si>
    <t>朱圩</t>
  </si>
  <si>
    <t>朱明晶</t>
  </si>
  <si>
    <t>王洪良</t>
  </si>
  <si>
    <t>童跃</t>
  </si>
  <si>
    <t xml:space="preserve">涟水县成集镇                </t>
  </si>
  <si>
    <t>张刚</t>
  </si>
  <si>
    <t>道明村八组</t>
  </si>
  <si>
    <t>宋成亚</t>
  </si>
  <si>
    <t>法华村洋河组</t>
  </si>
  <si>
    <t>黄海</t>
  </si>
  <si>
    <t>道明村四组</t>
  </si>
  <si>
    <t>朱二永</t>
  </si>
  <si>
    <t>道明村七组</t>
  </si>
  <si>
    <t>吕广忠</t>
  </si>
  <si>
    <t>杰勋村吕庄组</t>
  </si>
  <si>
    <t>张文彩</t>
  </si>
  <si>
    <t>道明村</t>
  </si>
  <si>
    <t>靳士年</t>
  </si>
  <si>
    <t>油坊村河西组</t>
  </si>
  <si>
    <t>郑绍芳</t>
  </si>
  <si>
    <t>成集居街北组</t>
  </si>
  <si>
    <t>孙二东</t>
  </si>
  <si>
    <t>杰勋村范庄组</t>
  </si>
  <si>
    <t>杨勇</t>
  </si>
  <si>
    <t>条河村夏杨组</t>
  </si>
  <si>
    <t>朱从武</t>
  </si>
  <si>
    <t>永锋村刘庄组</t>
  </si>
  <si>
    <t>陈岩</t>
  </si>
  <si>
    <t>条河村</t>
  </si>
  <si>
    <t>朱千山</t>
  </si>
  <si>
    <t>油坊村</t>
  </si>
  <si>
    <t xml:space="preserve">涟水县梁岔镇                </t>
  </si>
  <si>
    <t>朱林</t>
  </si>
  <si>
    <t>何圩村</t>
  </si>
  <si>
    <t>王国兵</t>
  </si>
  <si>
    <t>潘振亚</t>
  </si>
  <si>
    <t>胜利村</t>
  </si>
  <si>
    <t xml:space="preserve">涟水县陈师镇                </t>
  </si>
  <si>
    <t>朱云鹏</t>
  </si>
  <si>
    <t>寿延村王组，郭庄组</t>
  </si>
  <si>
    <t>陈冬冬</t>
  </si>
  <si>
    <t>陈师村刘洪组、高庄村高东组、合心村合心组</t>
  </si>
  <si>
    <t>赵玉红</t>
  </si>
  <si>
    <t>寿延村金圩组、圩东组、何庄组</t>
  </si>
  <si>
    <t>万德春</t>
  </si>
  <si>
    <t>柿元村西庄组、沙河村陈庄组、王庄组、庞庄组</t>
  </si>
  <si>
    <t>张强</t>
  </si>
  <si>
    <t>蒋老庄村三组、四组、七组、九组</t>
  </si>
  <si>
    <t>徐亚进</t>
  </si>
  <si>
    <t>高庄组河堐组</t>
  </si>
  <si>
    <t xml:space="preserve">涟水县朱码街道                </t>
  </si>
  <si>
    <t>张玉贤</t>
  </si>
  <si>
    <t>柴市王庄、赵庄、林许、王二庄王庄、朱舍</t>
  </si>
  <si>
    <t>朱寿耀</t>
  </si>
  <si>
    <t>王二庄周庄、朱舍、王庄、朱庄</t>
  </si>
  <si>
    <t>王一军</t>
  </si>
  <si>
    <t>李集街南、街西</t>
  </si>
  <si>
    <t xml:space="preserve">涟水县大东镇                </t>
  </si>
  <si>
    <t>严士军</t>
  </si>
  <si>
    <t>场北村汤黄组</t>
  </si>
  <si>
    <t>李华利</t>
  </si>
  <si>
    <t>大东居委会西杨组</t>
  </si>
  <si>
    <t>陈文高</t>
  </si>
  <si>
    <t>干东村三组</t>
  </si>
  <si>
    <t>薛培大</t>
  </si>
  <si>
    <t>干东村二组</t>
  </si>
  <si>
    <t>刘忠</t>
  </si>
  <si>
    <t>陈庄村八组</t>
  </si>
  <si>
    <t>曹永春</t>
  </si>
  <si>
    <t>施洼村嵇庄组</t>
  </si>
  <si>
    <t>朱云生</t>
  </si>
  <si>
    <t>施洼村王陆组</t>
  </si>
  <si>
    <t>刘泽春</t>
  </si>
  <si>
    <t>瓦滩村东刘组</t>
  </si>
  <si>
    <t xml:space="preserve">涟水县东胡集镇                </t>
  </si>
  <si>
    <t>韩书学</t>
  </si>
  <si>
    <t>马老村委会后韩组</t>
  </si>
  <si>
    <t>徐翠平</t>
  </si>
  <si>
    <t>东胡集镇钦工村姜庄路边组</t>
  </si>
  <si>
    <t>左兴伟</t>
  </si>
  <si>
    <t xml:space="preserve">东胡集镇陈圩村九组 </t>
  </si>
  <si>
    <t>王加林</t>
  </si>
  <si>
    <t>顾红标</t>
  </si>
  <si>
    <t>东胡集镇钦工村姜庄组</t>
  </si>
  <si>
    <t>陈正亚</t>
  </si>
  <si>
    <t>涟水县东胡集镇镇北村委会</t>
  </si>
  <si>
    <t>李刚</t>
  </si>
  <si>
    <t>涟水县东胡集镇李圩村委会</t>
  </si>
  <si>
    <t>姜德志</t>
  </si>
  <si>
    <t>涟水县东胡集镇鲁渡村</t>
  </si>
  <si>
    <t>周洪松</t>
  </si>
  <si>
    <t>东胡集镇钦工村圩东前庄</t>
  </si>
  <si>
    <t>张德祥</t>
  </si>
  <si>
    <t>东胡集镇钦工村张东组</t>
  </si>
  <si>
    <t>韩书伟</t>
  </si>
  <si>
    <t>涟水县东胡集镇黄湾村</t>
  </si>
  <si>
    <t>周正同</t>
  </si>
  <si>
    <t>钦工村圩里组</t>
  </si>
  <si>
    <t xml:space="preserve">涟水县南集镇                </t>
  </si>
  <si>
    <t>范学聘</t>
  </si>
  <si>
    <t>范荡村</t>
  </si>
  <si>
    <t>陈开荣</t>
  </si>
  <si>
    <t>新合村禹五组</t>
  </si>
  <si>
    <t>涟水县旭耕家庭农场</t>
  </si>
  <si>
    <t>一组</t>
  </si>
  <si>
    <t>陈明</t>
  </si>
  <si>
    <t>六祖</t>
  </si>
  <si>
    <t>羊红芹</t>
  </si>
  <si>
    <t>二组</t>
  </si>
  <si>
    <t>涟水县南集镇皂角村土地股份专业合作社</t>
  </si>
  <si>
    <t>皂角村</t>
  </si>
  <si>
    <t>涟水县皂角农业发展有限公司</t>
  </si>
  <si>
    <t xml:space="preserve">涟水县石湖镇                </t>
  </si>
  <si>
    <t>金传美</t>
  </si>
  <si>
    <t>石湖居委会</t>
  </si>
  <si>
    <t>殷亚东</t>
  </si>
  <si>
    <t>方圩村</t>
  </si>
  <si>
    <t>马建荣</t>
  </si>
  <si>
    <t>徐马村</t>
  </si>
  <si>
    <t xml:space="preserve">涟水县黄营镇                </t>
  </si>
  <si>
    <t>严成平</t>
  </si>
  <si>
    <t>黄营北集居</t>
  </si>
  <si>
    <t>陆伟康</t>
  </si>
  <si>
    <t>黄营沈港村</t>
  </si>
  <si>
    <t>郭洋洋</t>
  </si>
  <si>
    <t xml:space="preserve">涟水县五港镇                </t>
  </si>
  <si>
    <t>张兆兵</t>
  </si>
  <si>
    <t>平安村委会合心组</t>
  </si>
  <si>
    <t>俞军洪</t>
  </si>
  <si>
    <t>方渡村委会万庄组</t>
  </si>
  <si>
    <t>薛海权</t>
  </si>
  <si>
    <t>埝口村委会西和组</t>
  </si>
  <si>
    <t>王永林</t>
  </si>
  <si>
    <t>港西村委会施庄庄组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</si>
</sst>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0_ "/>
    <numFmt numFmtId="179" formatCode="0_ "/>
    <numFmt numFmtId="180" formatCode="#,##0_ "/>
  </numFmts>
  <fonts count="4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u/>
      <sz val="12"/>
      <name val="宋体"/>
      <charset val="134"/>
    </font>
    <font>
      <sz val="11"/>
      <color theme="1"/>
      <name val="宋体"/>
      <charset val="134"/>
    </font>
    <font>
      <sz val="9.95"/>
      <color rgb="FF000000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国标黑体"/>
      <charset val="134"/>
    </font>
    <font>
      <u/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国标黑体"/>
      <charset val="134"/>
    </font>
    <font>
      <sz val="10"/>
      <color theme="1"/>
      <name val="宋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3" borderId="4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5">
      <alignment vertical="center"/>
    </xf>
    <xf numFmtId="0" fontId="33" fillId="0" borderId="5">
      <alignment vertical="center"/>
    </xf>
    <xf numFmtId="0" fontId="34" fillId="0" borderId="6">
      <alignment vertical="center"/>
    </xf>
    <xf numFmtId="0" fontId="34" fillId="0" borderId="0">
      <alignment vertical="center"/>
    </xf>
    <xf numFmtId="0" fontId="35" fillId="4" borderId="7">
      <alignment vertical="center"/>
    </xf>
    <xf numFmtId="0" fontId="36" fillId="5" borderId="8">
      <alignment vertical="center"/>
    </xf>
    <xf numFmtId="0" fontId="37" fillId="5" borderId="7">
      <alignment vertical="center"/>
    </xf>
    <xf numFmtId="0" fontId="38" fillId="6" borderId="9">
      <alignment vertical="center"/>
    </xf>
    <xf numFmtId="0" fontId="39" fillId="0" borderId="10">
      <alignment vertical="center"/>
    </xf>
    <xf numFmtId="0" fontId="40" fillId="0" borderId="11">
      <alignment vertical="center"/>
    </xf>
    <xf numFmtId="0" fontId="41" fillId="7" borderId="0">
      <alignment vertical="center"/>
    </xf>
    <xf numFmtId="0" fontId="42" fillId="8" borderId="0">
      <alignment vertical="center"/>
    </xf>
    <xf numFmtId="0" fontId="43" fillId="9" borderId="0">
      <alignment vertical="center"/>
    </xf>
    <xf numFmtId="0" fontId="44" fillId="10" borderId="0">
      <alignment vertical="center"/>
    </xf>
    <xf numFmtId="0" fontId="45" fillId="11" borderId="0">
      <alignment vertical="center"/>
    </xf>
    <xf numFmtId="0" fontId="45" fillId="12" borderId="0">
      <alignment vertical="center"/>
    </xf>
    <xf numFmtId="0" fontId="44" fillId="13" borderId="0">
      <alignment vertical="center"/>
    </xf>
    <xf numFmtId="0" fontId="44" fillId="14" borderId="0">
      <alignment vertical="center"/>
    </xf>
    <xf numFmtId="0" fontId="45" fillId="15" borderId="0">
      <alignment vertical="center"/>
    </xf>
    <xf numFmtId="0" fontId="45" fillId="16" borderId="0">
      <alignment vertical="center"/>
    </xf>
    <xf numFmtId="0" fontId="44" fillId="17" borderId="0">
      <alignment vertical="center"/>
    </xf>
    <xf numFmtId="0" fontId="44" fillId="18" borderId="0">
      <alignment vertical="center"/>
    </xf>
    <xf numFmtId="0" fontId="45" fillId="19" borderId="0">
      <alignment vertical="center"/>
    </xf>
    <xf numFmtId="0" fontId="45" fillId="20" borderId="0">
      <alignment vertical="center"/>
    </xf>
    <xf numFmtId="0" fontId="44" fillId="21" borderId="0">
      <alignment vertical="center"/>
    </xf>
    <xf numFmtId="0" fontId="44" fillId="22" borderId="0">
      <alignment vertical="center"/>
    </xf>
    <xf numFmtId="0" fontId="45" fillId="23" borderId="0">
      <alignment vertical="center"/>
    </xf>
    <xf numFmtId="0" fontId="45" fillId="24" borderId="0">
      <alignment vertical="center"/>
    </xf>
    <xf numFmtId="0" fontId="44" fillId="25" borderId="0">
      <alignment vertical="center"/>
    </xf>
    <xf numFmtId="0" fontId="44" fillId="26" borderId="0">
      <alignment vertical="center"/>
    </xf>
    <xf numFmtId="0" fontId="45" fillId="27" borderId="0">
      <alignment vertical="center"/>
    </xf>
    <xf numFmtId="0" fontId="45" fillId="28" borderId="0">
      <alignment vertical="center"/>
    </xf>
    <xf numFmtId="0" fontId="44" fillId="29" borderId="0">
      <alignment vertical="center"/>
    </xf>
    <xf numFmtId="0" fontId="44" fillId="30" borderId="0">
      <alignment vertical="center"/>
    </xf>
    <xf numFmtId="0" fontId="45" fillId="31" borderId="0">
      <alignment vertical="center"/>
    </xf>
    <xf numFmtId="0" fontId="45" fillId="32" borderId="0">
      <alignment vertical="center"/>
    </xf>
    <xf numFmtId="0" fontId="44" fillId="33" borderId="0">
      <alignment vertical="center"/>
    </xf>
    <xf numFmtId="0" fontId="0" fillId="0" borderId="0">
      <alignment vertical="center"/>
    </xf>
    <xf numFmtId="0" fontId="46" fillId="0" borderId="0"/>
  </cellStyleXfs>
  <cellXfs count="111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left" wrapText="1"/>
    </xf>
    <xf numFmtId="176" fontId="2" fillId="0" borderId="0" xfId="0" applyNumberFormat="1" applyFont="1" applyFill="1" applyBorder="1" applyAlignment="1">
      <alignment horizontal="left" wrapText="1"/>
    </xf>
    <xf numFmtId="178" fontId="2" fillId="0" borderId="0" xfId="0" applyNumberFormat="1" applyFont="1" applyFill="1" applyBorder="1" applyAlignment="1">
      <alignment horizontal="left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177" fontId="8" fillId="0" borderId="0" xfId="0" applyNumberFormat="1" applyFont="1" applyFill="1" applyBorder="1" applyAlignment="1">
      <alignment horizontal="left" wrapText="1"/>
    </xf>
    <xf numFmtId="176" fontId="8" fillId="0" borderId="0" xfId="0" applyNumberFormat="1" applyFont="1" applyFill="1" applyBorder="1" applyAlignment="1">
      <alignment horizontal="left" wrapText="1"/>
    </xf>
    <xf numFmtId="178" fontId="8" fillId="0" borderId="0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center" vertical="center"/>
    </xf>
    <xf numFmtId="177" fontId="13" fillId="2" borderId="0" xfId="0" applyNumberFormat="1" applyFont="1" applyFill="1" applyBorder="1" applyAlignment="1">
      <alignment horizontal="left" vertical="center" wrapText="1"/>
    </xf>
    <xf numFmtId="177" fontId="13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15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0" fontId="19" fillId="0" borderId="1" xfId="49" applyFont="1" applyFill="1" applyBorder="1" applyAlignment="1">
      <alignment horizontal="center" vertical="center" wrapText="1"/>
    </xf>
    <xf numFmtId="176" fontId="19" fillId="0" borderId="1" xfId="49" applyNumberFormat="1" applyFont="1" applyFill="1" applyBorder="1" applyAlignment="1">
      <alignment horizontal="center" vertical="center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1" xfId="49" applyFont="1" applyFill="1" applyBorder="1" applyAlignment="1">
      <alignment horizontal="center" vertical="center" wrapText="1"/>
    </xf>
    <xf numFmtId="176" fontId="21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76" fontId="22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7" fontId="19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 wrapText="1"/>
    </xf>
    <xf numFmtId="178" fontId="0" fillId="0" borderId="1" xfId="49" applyNumberFormat="1" applyFont="1" applyFill="1" applyBorder="1" applyAlignment="1">
      <alignment horizontal="center" vertical="center" wrapText="1"/>
    </xf>
    <xf numFmtId="179" fontId="0" fillId="0" borderId="1" xfId="49" applyNumberFormat="1" applyFont="1" applyFill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right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8" fontId="21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80" fontId="21" fillId="0" borderId="1" xfId="49" applyNumberFormat="1" applyFont="1" applyFill="1" applyBorder="1" applyAlignment="1">
      <alignment horizontal="center" vertical="center" wrapText="1"/>
    </xf>
    <xf numFmtId="177" fontId="21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workbookViewId="0">
      <selection activeCell="H7" sqref="H7"/>
    </sheetView>
  </sheetViews>
  <sheetFormatPr defaultColWidth="9" defaultRowHeight="20" customHeight="1" outlineLevelCol="4"/>
  <cols>
    <col min="1" max="1" width="16.125" style="96" customWidth="1"/>
    <col min="2" max="2" width="19.75" style="98" customWidth="1"/>
    <col min="3" max="3" width="14" style="99" customWidth="1"/>
    <col min="4" max="4" width="15.5" style="98" customWidth="1"/>
    <col min="5" max="16384" width="9" style="96"/>
  </cols>
  <sheetData>
    <row r="1" s="95" customFormat="1" customHeight="1" spans="1:4">
      <c r="A1" s="4" t="s">
        <v>0</v>
      </c>
      <c r="B1" s="4"/>
      <c r="C1" s="5"/>
      <c r="D1" s="4"/>
    </row>
    <row r="2" customHeight="1" spans="1:4">
      <c r="A2" s="6" t="s">
        <v>1</v>
      </c>
      <c r="B2" s="6"/>
      <c r="C2" s="7"/>
      <c r="D2" s="8"/>
    </row>
    <row r="3" s="96" customFormat="1" customHeight="1" spans="1:4">
      <c r="A3" s="78" t="s">
        <v>2</v>
      </c>
      <c r="B3" s="78" t="s">
        <v>3</v>
      </c>
      <c r="C3" s="79" t="s">
        <v>4</v>
      </c>
      <c r="D3" s="100" t="s">
        <v>5</v>
      </c>
    </row>
    <row r="4" s="96" customFormat="1" customHeight="1" spans="1:4">
      <c r="A4" s="78"/>
      <c r="B4" s="78"/>
      <c r="C4" s="79"/>
      <c r="D4" s="100"/>
    </row>
    <row r="5" s="96" customFormat="1" ht="37" customHeight="1" spans="1:4">
      <c r="A5" s="101" t="s">
        <v>6</v>
      </c>
      <c r="B5" s="79" t="s">
        <v>7</v>
      </c>
      <c r="C5" s="102">
        <v>510</v>
      </c>
      <c r="D5" s="103">
        <f>C5*40</f>
        <v>20400</v>
      </c>
    </row>
    <row r="6" s="96" customFormat="1" customHeight="1" spans="1:4">
      <c r="A6" s="104" t="s">
        <v>8</v>
      </c>
      <c r="B6" s="79" t="s">
        <v>9</v>
      </c>
      <c r="C6" s="102">
        <v>380</v>
      </c>
      <c r="D6" s="103">
        <f t="shared" ref="D6:D22" si="0">C6*40</f>
        <v>15200</v>
      </c>
    </row>
    <row r="7" s="96" customFormat="1" customHeight="1" spans="1:4">
      <c r="A7" s="104" t="s">
        <v>10</v>
      </c>
      <c r="B7" s="79" t="s">
        <v>11</v>
      </c>
      <c r="C7" s="102">
        <v>400</v>
      </c>
      <c r="D7" s="103">
        <f t="shared" si="0"/>
        <v>16000</v>
      </c>
    </row>
    <row r="8" s="96" customFormat="1" customHeight="1" spans="1:4">
      <c r="A8" s="104" t="s">
        <v>12</v>
      </c>
      <c r="B8" s="79" t="s">
        <v>13</v>
      </c>
      <c r="C8" s="102">
        <v>320</v>
      </c>
      <c r="D8" s="103">
        <f t="shared" si="0"/>
        <v>12800</v>
      </c>
    </row>
    <row r="9" s="96" customFormat="1" customHeight="1" spans="1:4">
      <c r="A9" s="104" t="s">
        <v>14</v>
      </c>
      <c r="B9" s="79" t="s">
        <v>15</v>
      </c>
      <c r="C9" s="102">
        <v>460</v>
      </c>
      <c r="D9" s="103">
        <f t="shared" si="0"/>
        <v>18400</v>
      </c>
    </row>
    <row r="10" s="96" customFormat="1" customHeight="1" spans="1:4">
      <c r="A10" s="104" t="s">
        <v>16</v>
      </c>
      <c r="B10" s="105" t="s">
        <v>17</v>
      </c>
      <c r="C10" s="102">
        <v>180</v>
      </c>
      <c r="D10" s="103">
        <f t="shared" si="0"/>
        <v>7200</v>
      </c>
    </row>
    <row r="11" s="96" customFormat="1" customHeight="1" spans="1:4">
      <c r="A11" s="104" t="s">
        <v>18</v>
      </c>
      <c r="B11" s="105" t="s">
        <v>19</v>
      </c>
      <c r="C11" s="102">
        <v>60</v>
      </c>
      <c r="D11" s="103">
        <f t="shared" si="0"/>
        <v>2400</v>
      </c>
    </row>
    <row r="12" s="96" customFormat="1" customHeight="1" spans="1:4">
      <c r="A12" s="104" t="s">
        <v>20</v>
      </c>
      <c r="B12" s="79" t="s">
        <v>11</v>
      </c>
      <c r="C12" s="102">
        <v>100</v>
      </c>
      <c r="D12" s="103">
        <f t="shared" si="0"/>
        <v>4000</v>
      </c>
    </row>
    <row r="13" s="96" customFormat="1" customHeight="1" spans="1:4">
      <c r="A13" s="104" t="s">
        <v>21</v>
      </c>
      <c r="B13" s="105" t="s">
        <v>22</v>
      </c>
      <c r="C13" s="102">
        <v>100</v>
      </c>
      <c r="D13" s="103">
        <f t="shared" si="0"/>
        <v>4000</v>
      </c>
    </row>
    <row r="14" s="96" customFormat="1" customHeight="1" spans="1:4">
      <c r="A14" s="106" t="s">
        <v>23</v>
      </c>
      <c r="B14" s="105" t="s">
        <v>24</v>
      </c>
      <c r="C14" s="102">
        <v>290</v>
      </c>
      <c r="D14" s="103">
        <f t="shared" si="0"/>
        <v>11600</v>
      </c>
    </row>
    <row r="15" s="96" customFormat="1" customHeight="1" spans="1:4">
      <c r="A15" s="106" t="s">
        <v>25</v>
      </c>
      <c r="B15" s="105" t="s">
        <v>26</v>
      </c>
      <c r="C15" s="102">
        <v>130</v>
      </c>
      <c r="D15" s="103">
        <f t="shared" si="0"/>
        <v>5200</v>
      </c>
    </row>
    <row r="16" s="96" customFormat="1" customHeight="1" spans="1:4">
      <c r="A16" s="106" t="s">
        <v>27</v>
      </c>
      <c r="B16" s="105" t="s">
        <v>28</v>
      </c>
      <c r="C16" s="102">
        <v>300</v>
      </c>
      <c r="D16" s="103">
        <f t="shared" si="0"/>
        <v>12000</v>
      </c>
    </row>
    <row r="17" s="96" customFormat="1" customHeight="1" spans="1:5">
      <c r="A17" s="106" t="s">
        <v>29</v>
      </c>
      <c r="B17" s="105" t="s">
        <v>28</v>
      </c>
      <c r="C17" s="102">
        <v>360</v>
      </c>
      <c r="D17" s="103">
        <f t="shared" si="0"/>
        <v>14400</v>
      </c>
    </row>
    <row r="18" s="96" customFormat="1" customHeight="1" spans="1:5">
      <c r="A18" s="106" t="s">
        <v>30</v>
      </c>
      <c r="B18" s="105" t="s">
        <v>31</v>
      </c>
      <c r="C18" s="102">
        <v>310</v>
      </c>
      <c r="D18" s="103">
        <f t="shared" si="0"/>
        <v>12400</v>
      </c>
    </row>
    <row r="19" s="96" customFormat="1" customHeight="1" spans="1:5">
      <c r="A19" s="106" t="s">
        <v>32</v>
      </c>
      <c r="B19" s="105" t="s">
        <v>33</v>
      </c>
      <c r="C19" s="102">
        <v>130</v>
      </c>
      <c r="D19" s="103">
        <f t="shared" si="0"/>
        <v>5200</v>
      </c>
    </row>
    <row r="20" s="96" customFormat="1" customHeight="1" spans="1:5">
      <c r="A20" s="106" t="s">
        <v>34</v>
      </c>
      <c r="B20" s="79" t="s">
        <v>11</v>
      </c>
      <c r="C20" s="102">
        <v>70</v>
      </c>
      <c r="D20" s="103">
        <f t="shared" si="0"/>
        <v>2800</v>
      </c>
    </row>
    <row r="21" s="97" customFormat="1" customHeight="1" spans="1:5">
      <c r="A21" s="106" t="s">
        <v>35</v>
      </c>
      <c r="B21" s="107" t="s">
        <v>36</v>
      </c>
      <c r="C21" s="102">
        <v>310</v>
      </c>
      <c r="D21" s="103">
        <f t="shared" si="0"/>
        <v>12400</v>
      </c>
      <c r="E21" s="96"/>
    </row>
    <row r="22" s="96" customFormat="1" customHeight="1" spans="1:5">
      <c r="A22" s="108" t="s">
        <v>37</v>
      </c>
      <c r="B22" s="109"/>
      <c r="C22" s="102">
        <f>SUM(C5:C21)</f>
        <v>4410</v>
      </c>
      <c r="D22" s="103">
        <f t="shared" si="0"/>
        <v>176400</v>
      </c>
    </row>
    <row r="23" customHeight="1" spans="1:5">
      <c r="C23" s="110"/>
    </row>
    <row r="24" customHeight="1" spans="1:5">
      <c r="C24" s="110"/>
    </row>
    <row r="25" customHeight="1" spans="1:5">
      <c r="C25" s="110"/>
    </row>
    <row r="26" customHeight="1" spans="1:5">
      <c r="C26" s="110"/>
    </row>
    <row r="27" customHeight="1" spans="1:5">
      <c r="C27" s="110"/>
    </row>
    <row r="28" customHeight="1" spans="1:5">
      <c r="C28" s="110"/>
    </row>
    <row r="29" customHeight="1" spans="1:5">
      <c r="C29" s="110"/>
    </row>
    <row r="30" customHeight="1" spans="1:5">
      <c r="C30" s="110"/>
    </row>
    <row r="31" customHeight="1" spans="1:5">
      <c r="C31" s="110"/>
    </row>
    <row r="32" customHeight="1" spans="1:5">
      <c r="C32" s="110"/>
    </row>
    <row r="33" customHeight="1" spans="3:3">
      <c r="C33" s="110"/>
    </row>
    <row r="34" customHeight="1" spans="3:3">
      <c r="C34" s="110"/>
    </row>
    <row r="35" customHeight="1" spans="3:3">
      <c r="C35" s="110"/>
    </row>
    <row r="36" customHeight="1" spans="3:3">
      <c r="C36" s="110"/>
    </row>
    <row r="37" customHeight="1" spans="3:3">
      <c r="C37" s="110"/>
    </row>
    <row r="38" customHeight="1" spans="3:3">
      <c r="C38" s="110"/>
    </row>
    <row r="39" customHeight="1" spans="3:3">
      <c r="C39" s="110"/>
    </row>
    <row r="40" customHeight="1" spans="3:3">
      <c r="C40" s="110"/>
    </row>
    <row r="41" customHeight="1" spans="3:3">
      <c r="C41" s="110"/>
    </row>
    <row r="42" customHeight="1" spans="3:3">
      <c r="C42" s="110"/>
    </row>
    <row r="43" customHeight="1" spans="3:3">
      <c r="C43" s="110"/>
    </row>
    <row r="44" customHeight="1" spans="3:3">
      <c r="C44" s="110"/>
    </row>
    <row r="45" customHeight="1" spans="3:3">
      <c r="C45" s="110"/>
    </row>
    <row r="46" customHeight="1" spans="3:3">
      <c r="C46" s="110"/>
    </row>
    <row r="47" customHeight="1" spans="3:3">
      <c r="C47" s="110"/>
    </row>
    <row r="48" customHeight="1" spans="3:3">
      <c r="C48" s="110"/>
    </row>
    <row r="49" customHeight="1" spans="3:3">
      <c r="C49" s="110"/>
    </row>
    <row r="50" customHeight="1" spans="3:3">
      <c r="C50" s="110"/>
    </row>
    <row r="51" customHeight="1" spans="3:3">
      <c r="C51" s="110"/>
    </row>
    <row r="52" customHeight="1" spans="3:3">
      <c r="C52" s="110"/>
    </row>
    <row r="53" customHeight="1" spans="3:3">
      <c r="C53" s="110"/>
    </row>
    <row r="54" customHeight="1" spans="3:3">
      <c r="C54" s="110"/>
    </row>
    <row r="55" customHeight="1" spans="3:3">
      <c r="C55" s="110"/>
    </row>
    <row r="56" customHeight="1" spans="3:3">
      <c r="C56" s="110"/>
    </row>
    <row r="57" customHeight="1" spans="3:3">
      <c r="C57" s="110"/>
    </row>
    <row r="58" customHeight="1" spans="3:3">
      <c r="C58" s="110"/>
    </row>
    <row r="59" customHeight="1" spans="3:3">
      <c r="C59" s="110"/>
    </row>
    <row r="60" customHeight="1" spans="3:3">
      <c r="C60" s="110"/>
    </row>
    <row r="61" customHeight="1" spans="3:3">
      <c r="C61" s="110"/>
    </row>
    <row r="62" customHeight="1" spans="3:3">
      <c r="C62" s="110"/>
    </row>
    <row r="63" customHeight="1" spans="3:3">
      <c r="C63" s="110"/>
    </row>
    <row r="64" customHeight="1" spans="3:3">
      <c r="C64" s="110"/>
    </row>
    <row r="65" customHeight="1" spans="3:3">
      <c r="C65" s="110"/>
    </row>
    <row r="66" customHeight="1" spans="3:3">
      <c r="C66" s="110"/>
    </row>
    <row r="67" customHeight="1" spans="3:3">
      <c r="C67" s="110"/>
    </row>
    <row r="68" customHeight="1" spans="3:3">
      <c r="C68" s="110"/>
    </row>
    <row r="69" customHeight="1" spans="3:3">
      <c r="C69" s="110"/>
    </row>
    <row r="70" customHeight="1" spans="3:3">
      <c r="C70" s="110"/>
    </row>
    <row r="71" customHeight="1" spans="3:3">
      <c r="C71" s="110"/>
    </row>
    <row r="72" customHeight="1" spans="3:3">
      <c r="C72" s="110"/>
    </row>
    <row r="73" customHeight="1" spans="3:3">
      <c r="C73" s="110"/>
    </row>
    <row r="74" customHeight="1" spans="3:3">
      <c r="C74" s="110"/>
    </row>
    <row r="75" customHeight="1" spans="3:3">
      <c r="C75" s="110"/>
    </row>
    <row r="76" customHeight="1" spans="3:3">
      <c r="C76" s="110"/>
    </row>
    <row r="77" customHeight="1" spans="3:3">
      <c r="C77" s="110"/>
    </row>
    <row r="78" customHeight="1" spans="3:3">
      <c r="C78" s="110"/>
    </row>
    <row r="79" customHeight="1" spans="3:3">
      <c r="C79" s="110"/>
    </row>
    <row r="80" customHeight="1" spans="3:3">
      <c r="C80" s="110"/>
    </row>
    <row r="81" customHeight="1" spans="3:3">
      <c r="C81" s="110"/>
    </row>
    <row r="82" customHeight="1" spans="3:3">
      <c r="C82" s="110"/>
    </row>
    <row r="83" customHeight="1" spans="3:3">
      <c r="C83" s="110"/>
    </row>
    <row r="84" customHeight="1" spans="3:3">
      <c r="C84" s="110"/>
    </row>
    <row r="85" customHeight="1" spans="3:3">
      <c r="C85" s="110"/>
    </row>
    <row r="86" customHeight="1" spans="3:3">
      <c r="C86" s="110"/>
    </row>
    <row r="87" customHeight="1" spans="3:3">
      <c r="C87" s="110"/>
    </row>
    <row r="88" customHeight="1" spans="3:3">
      <c r="C88" s="110"/>
    </row>
    <row r="89" customHeight="1" spans="3:3">
      <c r="C89" s="110"/>
    </row>
    <row r="90" customHeight="1" spans="3:3">
      <c r="C90" s="110"/>
    </row>
    <row r="91" customHeight="1" spans="3:3">
      <c r="C91" s="110"/>
    </row>
    <row r="92" customHeight="1" spans="3:3">
      <c r="C92" s="110"/>
    </row>
    <row r="93" customHeight="1" spans="3:3">
      <c r="C93" s="110"/>
    </row>
    <row r="94" customHeight="1" spans="3:3">
      <c r="C94" s="110"/>
    </row>
    <row r="95" customHeight="1" spans="3:3">
      <c r="C95" s="110"/>
    </row>
    <row r="96" customHeight="1" spans="3:3">
      <c r="C96" s="110"/>
    </row>
    <row r="97" customHeight="1" spans="3:3">
      <c r="C97" s="110"/>
    </row>
    <row r="98" customHeight="1" spans="3:3">
      <c r="C98" s="110"/>
    </row>
    <row r="99" customHeight="1" spans="3:3">
      <c r="C99" s="110"/>
    </row>
    <row r="100" customHeight="1" spans="3:3">
      <c r="C100" s="110"/>
    </row>
    <row r="101" customHeight="1" spans="3:3">
      <c r="C101" s="110"/>
    </row>
    <row r="102" customHeight="1" spans="3:3">
      <c r="C102" s="110"/>
    </row>
    <row r="103" customHeight="1" spans="3:3">
      <c r="C103" s="110"/>
    </row>
  </sheetData>
  <mergeCells count="7">
    <mergeCell ref="A1:D1"/>
    <mergeCell ref="A2:D2"/>
    <mergeCell ref="A22:B22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workbookViewId="0">
      <selection activeCell="A1" sqref="A1:D1"/>
    </sheetView>
  </sheetViews>
  <sheetFormatPr defaultColWidth="9" defaultRowHeight="24" customHeight="1" outlineLevelCol="3"/>
  <cols>
    <col min="1" max="1" width="13.875" customWidth="1"/>
    <col min="2" max="2" width="20.75" style="2" customWidth="1"/>
    <col min="3" max="3" width="17.25" style="3" customWidth="1"/>
    <col min="4" max="4" width="19.62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158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38" t="s">
        <v>159</v>
      </c>
      <c r="B4" s="38" t="s">
        <v>160</v>
      </c>
      <c r="C4" s="38">
        <v>384.8</v>
      </c>
      <c r="D4" s="39">
        <f t="shared" ref="D4:D12" si="0">C4*40</f>
        <v>15392</v>
      </c>
    </row>
    <row r="5" customHeight="1" spans="1:4">
      <c r="A5" s="38" t="s">
        <v>161</v>
      </c>
      <c r="B5" s="38" t="s">
        <v>162</v>
      </c>
      <c r="C5" s="38">
        <v>160</v>
      </c>
      <c r="D5" s="39">
        <f t="shared" si="0"/>
        <v>6400</v>
      </c>
    </row>
    <row r="6" customHeight="1" spans="1:4">
      <c r="A6" s="38" t="s">
        <v>163</v>
      </c>
      <c r="B6" s="38" t="s">
        <v>164</v>
      </c>
      <c r="C6" s="38">
        <v>69.5</v>
      </c>
      <c r="D6" s="39">
        <f t="shared" si="0"/>
        <v>2780</v>
      </c>
    </row>
    <row r="7" customHeight="1" spans="1:4">
      <c r="A7" s="38" t="s">
        <v>165</v>
      </c>
      <c r="B7" s="38" t="s">
        <v>166</v>
      </c>
      <c r="C7" s="38">
        <v>40</v>
      </c>
      <c r="D7" s="39">
        <f t="shared" si="0"/>
        <v>1600</v>
      </c>
    </row>
    <row r="8" customHeight="1" spans="1:4">
      <c r="A8" s="38" t="s">
        <v>167</v>
      </c>
      <c r="B8" s="38" t="s">
        <v>168</v>
      </c>
      <c r="C8" s="38">
        <v>160</v>
      </c>
      <c r="D8" s="39">
        <f t="shared" si="0"/>
        <v>6400</v>
      </c>
    </row>
    <row r="9" customHeight="1" spans="1:4">
      <c r="A9" s="38" t="s">
        <v>169</v>
      </c>
      <c r="B9" s="38" t="s">
        <v>170</v>
      </c>
      <c r="C9" s="38">
        <v>417.5</v>
      </c>
      <c r="D9" s="39">
        <f t="shared" si="0"/>
        <v>16700</v>
      </c>
    </row>
    <row r="10" customHeight="1" spans="1:4">
      <c r="A10" s="38" t="s">
        <v>171</v>
      </c>
      <c r="B10" s="38" t="s">
        <v>172</v>
      </c>
      <c r="C10" s="38">
        <v>432.6</v>
      </c>
      <c r="D10" s="39">
        <f t="shared" si="0"/>
        <v>17304</v>
      </c>
    </row>
    <row r="11" customHeight="1" spans="1:4">
      <c r="A11" s="38" t="s">
        <v>173</v>
      </c>
      <c r="B11" s="38" t="s">
        <v>174</v>
      </c>
      <c r="C11" s="38">
        <v>415</v>
      </c>
      <c r="D11" s="39">
        <f t="shared" si="0"/>
        <v>16600</v>
      </c>
    </row>
    <row r="12" customHeight="1" spans="1:4">
      <c r="A12" s="38" t="s">
        <v>37</v>
      </c>
      <c r="B12" s="38"/>
      <c r="C12" s="38">
        <f>SUM(C4:C11)</f>
        <v>2079.4</v>
      </c>
      <c r="D12" s="39">
        <f t="shared" si="0"/>
        <v>83176</v>
      </c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  <row r="93" customHeight="1" spans="3:3">
      <c r="C93" s="14"/>
    </row>
  </sheetData>
  <mergeCells count="2">
    <mergeCell ref="A1:D1"/>
    <mergeCell ref="A2:D2"/>
  </mergeCells>
  <pageMargins left="0.984027777777778" right="0.7" top="1.22013888888889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workbookViewId="0">
      <selection activeCell="A1" sqref="A1:D1"/>
    </sheetView>
  </sheetViews>
  <sheetFormatPr defaultColWidth="9" defaultRowHeight="24" customHeight="1" outlineLevelCol="3"/>
  <cols>
    <col min="1" max="1" width="13.75" customWidth="1"/>
    <col min="2" max="2" width="30.75" style="2" customWidth="1"/>
    <col min="3" max="3" width="15.5" style="3" customWidth="1"/>
    <col min="4" max="4" width="19.375" style="2" customWidth="1"/>
  </cols>
  <sheetData>
    <row r="1" s="1" customFormat="1" ht="20.25" spans="1:4">
      <c r="A1" s="4" t="s">
        <v>0</v>
      </c>
      <c r="B1" s="4"/>
      <c r="C1" s="5"/>
      <c r="D1" s="4"/>
    </row>
    <row r="2" s="22" customFormat="1" ht="22" customHeight="1" spans="1:4">
      <c r="A2" s="24" t="s">
        <v>175</v>
      </c>
      <c r="B2" s="24"/>
      <c r="C2" s="25"/>
      <c r="D2" s="26"/>
    </row>
    <row r="3" s="23" customFormat="1" ht="39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s="23" customFormat="1" ht="30" customHeight="1" spans="1:4">
      <c r="A4" s="27" t="s">
        <v>176</v>
      </c>
      <c r="B4" s="27" t="s">
        <v>177</v>
      </c>
      <c r="C4" s="28">
        <v>73.87</v>
      </c>
      <c r="D4" s="28">
        <f t="shared" ref="D4:D19" si="0">C4*40</f>
        <v>2954.8</v>
      </c>
    </row>
    <row r="5" s="23" customFormat="1" ht="30" customHeight="1" spans="1:4">
      <c r="A5" s="27" t="s">
        <v>176</v>
      </c>
      <c r="B5" s="27" t="s">
        <v>177</v>
      </c>
      <c r="C5" s="28">
        <f>60.24+58.43</f>
        <v>118.67</v>
      </c>
      <c r="D5" s="28">
        <f t="shared" si="0"/>
        <v>4746.8</v>
      </c>
    </row>
    <row r="6" s="23" customFormat="1" ht="30" customHeight="1" spans="1:4">
      <c r="A6" s="29" t="s">
        <v>178</v>
      </c>
      <c r="B6" s="30" t="s">
        <v>179</v>
      </c>
      <c r="C6" s="31">
        <f>33.86+49.26+43.19+10.05</f>
        <v>136.36</v>
      </c>
      <c r="D6" s="28">
        <f t="shared" si="0"/>
        <v>5454.4</v>
      </c>
    </row>
    <row r="7" s="23" customFormat="1" ht="30" customHeight="1" spans="1:4">
      <c r="A7" s="32" t="s">
        <v>180</v>
      </c>
      <c r="B7" s="32" t="s">
        <v>181</v>
      </c>
      <c r="C7" s="31">
        <f>62.79</f>
        <v>62.79</v>
      </c>
      <c r="D7" s="28">
        <f t="shared" si="0"/>
        <v>2511.6</v>
      </c>
    </row>
    <row r="8" s="23" customFormat="1" ht="30" customHeight="1" spans="1:4">
      <c r="A8" s="27" t="s">
        <v>182</v>
      </c>
      <c r="B8" s="32" t="s">
        <v>181</v>
      </c>
      <c r="C8" s="31">
        <v>47.39</v>
      </c>
      <c r="D8" s="28">
        <f t="shared" si="0"/>
        <v>1895.6</v>
      </c>
    </row>
    <row r="9" s="23" customFormat="1" ht="30" customHeight="1" spans="1:4">
      <c r="A9" s="27" t="s">
        <v>182</v>
      </c>
      <c r="B9" s="32" t="s">
        <v>181</v>
      </c>
      <c r="C9" s="31">
        <f>41.97+62.04</f>
        <v>104.01</v>
      </c>
      <c r="D9" s="28">
        <f t="shared" si="0"/>
        <v>4160.4</v>
      </c>
    </row>
    <row r="10" s="23" customFormat="1" ht="30" customHeight="1" spans="1:4">
      <c r="A10" s="29" t="s">
        <v>183</v>
      </c>
      <c r="B10" s="32" t="s">
        <v>184</v>
      </c>
      <c r="C10" s="31">
        <v>16.55</v>
      </c>
      <c r="D10" s="28">
        <f t="shared" si="0"/>
        <v>662</v>
      </c>
    </row>
    <row r="11" s="23" customFormat="1" ht="30" customHeight="1" spans="1:4">
      <c r="A11" s="17" t="s">
        <v>185</v>
      </c>
      <c r="B11" s="33" t="s">
        <v>186</v>
      </c>
      <c r="C11" s="28">
        <f>95.82+117.93+99+88.47</f>
        <v>401.22</v>
      </c>
      <c r="D11" s="28">
        <f t="shared" si="0"/>
        <v>16048.8</v>
      </c>
    </row>
    <row r="12" s="23" customFormat="1" ht="30" customHeight="1" spans="1:4">
      <c r="A12" s="17" t="s">
        <v>187</v>
      </c>
      <c r="B12" s="17" t="s">
        <v>188</v>
      </c>
      <c r="C12" s="28">
        <v>100</v>
      </c>
      <c r="D12" s="28">
        <f t="shared" si="0"/>
        <v>4000</v>
      </c>
    </row>
    <row r="13" s="23" customFormat="1" ht="30" customHeight="1" spans="1:4">
      <c r="A13" s="17" t="s">
        <v>189</v>
      </c>
      <c r="B13" s="17" t="s">
        <v>190</v>
      </c>
      <c r="C13" s="28">
        <v>34.67</v>
      </c>
      <c r="D13" s="28">
        <f t="shared" si="0"/>
        <v>1386.8</v>
      </c>
    </row>
    <row r="14" s="23" customFormat="1" ht="30" customHeight="1" spans="1:4">
      <c r="A14" s="29" t="s">
        <v>191</v>
      </c>
      <c r="B14" s="32" t="s">
        <v>192</v>
      </c>
      <c r="C14" s="31">
        <f>23.57+98.95</f>
        <v>122.52</v>
      </c>
      <c r="D14" s="28">
        <f t="shared" si="0"/>
        <v>4900.8</v>
      </c>
    </row>
    <row r="15" s="23" customFormat="1" ht="30" customHeight="1" spans="1:4">
      <c r="A15" s="29" t="s">
        <v>180</v>
      </c>
      <c r="B15" s="32" t="s">
        <v>181</v>
      </c>
      <c r="C15" s="31">
        <v>47.67</v>
      </c>
      <c r="D15" s="28">
        <f t="shared" si="0"/>
        <v>1906.8</v>
      </c>
    </row>
    <row r="16" s="23" customFormat="1" ht="30" customHeight="1" spans="1:4">
      <c r="A16" s="34" t="s">
        <v>193</v>
      </c>
      <c r="B16" s="32" t="s">
        <v>194</v>
      </c>
      <c r="C16" s="35">
        <f>26.77+49+51.86+90.75</f>
        <v>218.38</v>
      </c>
      <c r="D16" s="28">
        <f t="shared" si="0"/>
        <v>8735.2</v>
      </c>
    </row>
    <row r="17" s="23" customFormat="1" ht="30" customHeight="1" spans="1:4">
      <c r="A17" s="27" t="s">
        <v>195</v>
      </c>
      <c r="B17" s="17" t="s">
        <v>196</v>
      </c>
      <c r="C17" s="28">
        <f>5.54+75.39+72.15+85.48+68.27+70.1</f>
        <v>376.93</v>
      </c>
      <c r="D17" s="28">
        <f t="shared" si="0"/>
        <v>15077.2</v>
      </c>
    </row>
    <row r="18" s="23" customFormat="1" ht="30" customHeight="1" spans="1:4">
      <c r="A18" s="27" t="s">
        <v>195</v>
      </c>
      <c r="B18" s="17" t="s">
        <v>196</v>
      </c>
      <c r="C18" s="28">
        <v>223.07</v>
      </c>
      <c r="D18" s="28">
        <f t="shared" si="0"/>
        <v>8922.8</v>
      </c>
    </row>
    <row r="19" s="23" customFormat="1" ht="30" customHeight="1" spans="1:4">
      <c r="A19" s="29" t="s">
        <v>197</v>
      </c>
      <c r="B19" s="32" t="s">
        <v>198</v>
      </c>
      <c r="C19" s="36">
        <f>85.62+30.28</f>
        <v>115.9</v>
      </c>
      <c r="D19" s="28">
        <f t="shared" si="0"/>
        <v>4636</v>
      </c>
    </row>
    <row r="20" s="23" customFormat="1" ht="30" customHeight="1" spans="1:4">
      <c r="A20" s="17" t="s">
        <v>37</v>
      </c>
      <c r="B20" s="17"/>
      <c r="C20" s="37">
        <f>SUM(C4:C19)</f>
        <v>2200</v>
      </c>
      <c r="D20" s="37">
        <f>SUM(D4:D19)</f>
        <v>88000</v>
      </c>
    </row>
    <row r="21" customHeight="1" spans="1:4">
      <c r="C21" s="14"/>
    </row>
    <row r="22" customHeight="1" spans="1:4">
      <c r="C22" s="14"/>
    </row>
    <row r="23" customHeight="1" spans="1:4">
      <c r="C23" s="14"/>
    </row>
    <row r="24" customHeight="1" spans="1:4">
      <c r="C24" s="14"/>
    </row>
    <row r="25" customHeight="1" spans="1:4">
      <c r="C25" s="14"/>
    </row>
    <row r="26" customHeight="1" spans="1:4">
      <c r="C26" s="14"/>
    </row>
    <row r="27" customHeight="1" spans="1:4">
      <c r="C27" s="14"/>
    </row>
    <row r="28" customHeight="1" spans="1:4">
      <c r="C28" s="14"/>
    </row>
    <row r="29" customHeight="1" spans="1:4">
      <c r="C29" s="14"/>
    </row>
    <row r="30" customHeight="1" spans="1:4">
      <c r="C30" s="14"/>
    </row>
    <row r="31" customHeight="1" spans="1:4">
      <c r="C31" s="14"/>
    </row>
    <row r="32" customHeight="1" spans="1:4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  <row r="93" customHeight="1" spans="3:3">
      <c r="C93" s="14"/>
    </row>
    <row r="94" customHeight="1" spans="3:3">
      <c r="C94" s="14"/>
    </row>
    <row r="95" customHeight="1" spans="3:3">
      <c r="C95" s="14"/>
    </row>
    <row r="96" customHeight="1" spans="3:3">
      <c r="C96" s="14"/>
    </row>
    <row r="97" customHeight="1" spans="3:3">
      <c r="C97" s="14"/>
    </row>
    <row r="98" customHeight="1" spans="3:3">
      <c r="C98" s="14"/>
    </row>
    <row r="99" customHeight="1" spans="3:3">
      <c r="C99" s="14"/>
    </row>
    <row r="100" customHeight="1" spans="3:3">
      <c r="C100" s="14"/>
    </row>
    <row r="101" customHeight="1" spans="3:3">
      <c r="C101" s="14"/>
    </row>
  </sheetData>
  <mergeCells count="2">
    <mergeCell ref="A1:D1"/>
    <mergeCell ref="A2:D2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workbookViewId="0">
      <selection activeCell="A1" sqref="A1:D1"/>
    </sheetView>
  </sheetViews>
  <sheetFormatPr defaultColWidth="9" defaultRowHeight="24" customHeight="1" outlineLevelCol="3"/>
  <cols>
    <col min="1" max="1" width="15.75" customWidth="1"/>
    <col min="2" max="2" width="22.25" style="2" customWidth="1"/>
    <col min="3" max="3" width="15" style="3" customWidth="1"/>
    <col min="4" max="4" width="18.7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199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15" t="s">
        <v>200</v>
      </c>
      <c r="B4" s="15" t="s">
        <v>201</v>
      </c>
      <c r="C4" s="15">
        <v>275</v>
      </c>
      <c r="D4" s="15">
        <f>C4*40</f>
        <v>11000</v>
      </c>
    </row>
    <row r="5" customHeight="1" spans="1:4">
      <c r="A5" s="15" t="s">
        <v>202</v>
      </c>
      <c r="B5" s="15" t="s">
        <v>203</v>
      </c>
      <c r="C5" s="15">
        <v>275</v>
      </c>
      <c r="D5" s="15">
        <f t="shared" ref="D5:D11" si="0">C5*40</f>
        <v>11000</v>
      </c>
    </row>
    <row r="6" ht="42" customHeight="1" spans="1:4">
      <c r="A6" s="16" t="s">
        <v>204</v>
      </c>
      <c r="B6" s="17" t="s">
        <v>205</v>
      </c>
      <c r="C6" s="17">
        <v>55</v>
      </c>
      <c r="D6" s="15">
        <f t="shared" si="0"/>
        <v>2200</v>
      </c>
    </row>
    <row r="7" customHeight="1" spans="1:4">
      <c r="A7" s="17" t="s">
        <v>206</v>
      </c>
      <c r="B7" s="17" t="s">
        <v>207</v>
      </c>
      <c r="C7" s="17">
        <v>50</v>
      </c>
      <c r="D7" s="15">
        <f t="shared" si="0"/>
        <v>2000</v>
      </c>
    </row>
    <row r="8" customHeight="1" spans="1:4">
      <c r="A8" s="17" t="s">
        <v>208</v>
      </c>
      <c r="B8" s="17" t="s">
        <v>209</v>
      </c>
      <c r="C8" s="17">
        <v>170</v>
      </c>
      <c r="D8" s="15">
        <f t="shared" si="0"/>
        <v>6800</v>
      </c>
    </row>
    <row r="9" customHeight="1" spans="1:4">
      <c r="A9" s="18" t="s">
        <v>210</v>
      </c>
      <c r="B9" s="15" t="s">
        <v>211</v>
      </c>
      <c r="C9" s="15">
        <v>170</v>
      </c>
      <c r="D9" s="15">
        <f t="shared" si="0"/>
        <v>6800</v>
      </c>
    </row>
    <row r="10" customHeight="1" spans="1:4">
      <c r="A10" s="18" t="s">
        <v>212</v>
      </c>
      <c r="B10" s="15" t="s">
        <v>211</v>
      </c>
      <c r="C10" s="15">
        <v>105</v>
      </c>
      <c r="D10" s="15">
        <f t="shared" si="0"/>
        <v>4200</v>
      </c>
    </row>
    <row r="11" customHeight="1" spans="1:4">
      <c r="A11" s="19" t="s">
        <v>37</v>
      </c>
      <c r="B11" s="19"/>
      <c r="C11" s="20">
        <f>SUM(C4:C10)</f>
        <v>1100</v>
      </c>
      <c r="D11" s="21">
        <f t="shared" si="0"/>
        <v>44000</v>
      </c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</sheetData>
  <mergeCells count="2">
    <mergeCell ref="A1:D1"/>
    <mergeCell ref="A2:D2"/>
  </mergeCells>
  <pageMargins left="0.7" right="0.7" top="1.4562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D14" sqref="D14"/>
    </sheetView>
  </sheetViews>
  <sheetFormatPr defaultColWidth="9" defaultRowHeight="24" customHeight="1" outlineLevelCol="3"/>
  <cols>
    <col min="1" max="1" width="18.5" customWidth="1"/>
    <col min="2" max="2" width="19.125" style="2" customWidth="1"/>
    <col min="3" max="3" width="13.5" style="3" customWidth="1"/>
    <col min="4" max="4" width="16.12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213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ht="30" customHeight="1" spans="1:4">
      <c r="A4" s="9" t="s">
        <v>214</v>
      </c>
      <c r="B4" s="9" t="s">
        <v>215</v>
      </c>
      <c r="C4" s="9">
        <v>35</v>
      </c>
      <c r="D4" s="10">
        <f>C4*40</f>
        <v>1400</v>
      </c>
    </row>
    <row r="5" ht="30" customHeight="1" spans="1:4">
      <c r="A5" s="9" t="s">
        <v>216</v>
      </c>
      <c r="B5" s="9" t="s">
        <v>217</v>
      </c>
      <c r="C5" s="9">
        <v>13.85</v>
      </c>
      <c r="D5" s="10">
        <f>C5*40</f>
        <v>554</v>
      </c>
    </row>
    <row r="6" ht="30" customHeight="1" spans="1:4">
      <c r="A6" s="9" t="s">
        <v>218</v>
      </c>
      <c r="B6" s="9" t="s">
        <v>219</v>
      </c>
      <c r="C6" s="9">
        <v>292.75</v>
      </c>
      <c r="D6" s="10">
        <f>C6*40</f>
        <v>11710</v>
      </c>
    </row>
    <row r="7" ht="30" customHeight="1" spans="1:4">
      <c r="A7" s="9" t="s">
        <v>37</v>
      </c>
      <c r="B7" s="9"/>
      <c r="C7" s="9">
        <f>SUM(C4:C6)</f>
        <v>341.6</v>
      </c>
      <c r="D7" s="10">
        <f>C7*40</f>
        <v>13664</v>
      </c>
    </row>
    <row r="8" customHeight="1" spans="1:4">
      <c r="C8" s="14"/>
    </row>
    <row r="9" customHeight="1" spans="1:4">
      <c r="C9" s="14"/>
    </row>
    <row r="10" customHeight="1" spans="1:4">
      <c r="C10" s="14"/>
    </row>
    <row r="11" customHeight="1" spans="1:4">
      <c r="C11" s="14"/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</sheetData>
  <mergeCells count="2">
    <mergeCell ref="A1:D1"/>
    <mergeCell ref="A2:D2"/>
  </mergeCells>
  <pageMargins left="0.7" right="0.7" top="1.18055555555556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workbookViewId="0">
      <selection activeCell="A1" sqref="A1:D1"/>
    </sheetView>
  </sheetViews>
  <sheetFormatPr defaultColWidth="9" defaultRowHeight="24" customHeight="1" outlineLevelCol="3"/>
  <cols>
    <col min="1" max="1" width="15.625" customWidth="1"/>
    <col min="2" max="2" width="20.375" style="2" customWidth="1"/>
    <col min="3" max="3" width="13" style="3" customWidth="1"/>
    <col min="4" max="4" width="19.37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220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ht="30" customHeight="1" spans="1:4">
      <c r="A4" s="12" t="s">
        <v>221</v>
      </c>
      <c r="B4" s="12" t="s">
        <v>222</v>
      </c>
      <c r="C4" s="12">
        <v>395</v>
      </c>
      <c r="D4" s="12">
        <v>15800</v>
      </c>
    </row>
    <row r="5" ht="30" customHeight="1" spans="1:4">
      <c r="A5" s="12" t="s">
        <v>223</v>
      </c>
      <c r="B5" s="12" t="s">
        <v>224</v>
      </c>
      <c r="C5" s="12">
        <v>538</v>
      </c>
      <c r="D5" s="12">
        <f>C5*40</f>
        <v>21520</v>
      </c>
    </row>
    <row r="6" ht="30" customHeight="1" spans="1:4">
      <c r="A6" s="12" t="s">
        <v>225</v>
      </c>
      <c r="B6" s="12" t="s">
        <v>224</v>
      </c>
      <c r="C6" s="12">
        <v>167</v>
      </c>
      <c r="D6" s="12">
        <f>C6*40</f>
        <v>6680</v>
      </c>
    </row>
    <row r="7" ht="30" customHeight="1" spans="1:4">
      <c r="A7" s="12" t="s">
        <v>37</v>
      </c>
      <c r="B7" s="12"/>
      <c r="C7" s="12">
        <f>SUM(C4:C6)</f>
        <v>1100</v>
      </c>
      <c r="D7" s="12">
        <f>C7*40</f>
        <v>44000</v>
      </c>
    </row>
    <row r="8" customHeight="1" spans="1:4">
      <c r="C8" s="14"/>
    </row>
    <row r="9" customHeight="1" spans="1:4">
      <c r="C9" s="14"/>
    </row>
    <row r="10" customHeight="1" spans="1:4">
      <c r="C10" s="14"/>
    </row>
    <row r="11" customHeight="1" spans="1:4">
      <c r="C11" s="14"/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</sheetData>
  <mergeCells count="2">
    <mergeCell ref="A1:D1"/>
    <mergeCell ref="A2:D2"/>
  </mergeCells>
  <pageMargins left="0.7" right="0.7" top="1.33819444444444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workbookViewId="0">
      <selection activeCell="A1" sqref="A1:D1"/>
    </sheetView>
  </sheetViews>
  <sheetFormatPr defaultColWidth="9" defaultRowHeight="24" customHeight="1" outlineLevelCol="3"/>
  <cols>
    <col min="1" max="1" width="14.5" customWidth="1"/>
    <col min="2" max="2" width="23.75" style="2" customWidth="1"/>
    <col min="3" max="3" width="15.375" style="3" customWidth="1"/>
    <col min="4" max="4" width="16.5" style="2" customWidth="1"/>
    <col min="5" max="5" width="12.625"/>
  </cols>
  <sheetData>
    <row r="1" s="1" customFormat="1" ht="48" customHeight="1" spans="1:4">
      <c r="A1" s="4" t="s">
        <v>0</v>
      </c>
      <c r="B1" s="4"/>
      <c r="C1" s="5"/>
      <c r="D1" s="4"/>
    </row>
    <row r="2" s="1" customFormat="1" ht="23.1" customHeight="1" spans="1:4">
      <c r="A2" s="6" t="s">
        <v>226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ht="39" customHeight="1" spans="1:4">
      <c r="A4" s="12" t="s">
        <v>227</v>
      </c>
      <c r="B4" s="12" t="s">
        <v>228</v>
      </c>
      <c r="C4" s="12">
        <v>50</v>
      </c>
      <c r="D4" s="13">
        <v>2000</v>
      </c>
    </row>
    <row r="5" ht="39" customHeight="1" spans="1:4">
      <c r="A5" s="12" t="s">
        <v>229</v>
      </c>
      <c r="B5" s="12" t="s">
        <v>230</v>
      </c>
      <c r="C5" s="12">
        <v>350</v>
      </c>
      <c r="D5" s="13">
        <f t="shared" ref="D5:D8" si="0">C5*40</f>
        <v>14000</v>
      </c>
    </row>
    <row r="6" ht="39" customHeight="1" spans="1:4">
      <c r="A6" s="12" t="s">
        <v>231</v>
      </c>
      <c r="B6" s="12" t="s">
        <v>232</v>
      </c>
      <c r="C6" s="12">
        <v>350</v>
      </c>
      <c r="D6" s="13">
        <f t="shared" si="0"/>
        <v>14000</v>
      </c>
    </row>
    <row r="7" ht="39" customHeight="1" spans="1:4">
      <c r="A7" s="12" t="s">
        <v>233</v>
      </c>
      <c r="B7" s="12" t="s">
        <v>234</v>
      </c>
      <c r="C7" s="12">
        <v>350</v>
      </c>
      <c r="D7" s="13">
        <f t="shared" si="0"/>
        <v>14000</v>
      </c>
    </row>
    <row r="8" ht="39" customHeight="1" spans="1:4">
      <c r="A8" s="12" t="s">
        <v>37</v>
      </c>
      <c r="B8" s="12"/>
      <c r="C8" s="12">
        <f>SUM(C4:C7)</f>
        <v>1100</v>
      </c>
      <c r="D8" s="13">
        <f t="shared" si="0"/>
        <v>44000</v>
      </c>
    </row>
    <row r="9" customHeight="1" spans="1:4">
      <c r="C9" s="14"/>
    </row>
    <row r="10" customHeight="1" spans="1:4">
      <c r="C10" s="14"/>
    </row>
    <row r="11" customHeight="1" spans="1:4">
      <c r="C11" s="14"/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</sheetData>
  <mergeCells count="2">
    <mergeCell ref="A1:D1"/>
    <mergeCell ref="A2:D2"/>
  </mergeCells>
  <pageMargins left="0.7" right="0.7" top="1.023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workbookViewId="0">
      <selection activeCell="A1" sqref="A1:D1"/>
    </sheetView>
  </sheetViews>
  <sheetFormatPr defaultColWidth="9" defaultRowHeight="24" customHeight="1" outlineLevelCol="3"/>
  <cols>
    <col min="1" max="1" width="17.5" customWidth="1"/>
    <col min="2" max="2" width="21.5" style="2" customWidth="1"/>
    <col min="3" max="3" width="21" style="3" customWidth="1"/>
    <col min="4" max="4" width="16.875" style="2" customWidth="1"/>
  </cols>
  <sheetData>
    <row r="1" s="1" customFormat="1" ht="20.25" spans="1:4">
      <c r="A1" s="4" t="s">
        <v>0</v>
      </c>
      <c r="B1" s="4"/>
      <c r="C1" s="5"/>
      <c r="D1" s="4"/>
    </row>
    <row r="2" s="22" customFormat="1" ht="23.1" customHeight="1" spans="1:4">
      <c r="A2" s="24" t="s">
        <v>38</v>
      </c>
      <c r="B2" s="24"/>
      <c r="C2" s="25"/>
      <c r="D2" s="26"/>
    </row>
    <row r="3" s="23" customFormat="1" ht="46" customHeight="1" spans="1:4">
      <c r="A3" s="34" t="s">
        <v>2</v>
      </c>
      <c r="B3" s="34" t="s">
        <v>3</v>
      </c>
      <c r="C3" s="89" t="s">
        <v>4</v>
      </c>
      <c r="D3" s="90" t="s">
        <v>5</v>
      </c>
    </row>
    <row r="4" s="23" customFormat="1" ht="41" customHeight="1" spans="1:4">
      <c r="A4" s="34" t="s">
        <v>39</v>
      </c>
      <c r="B4" s="89" t="s">
        <v>40</v>
      </c>
      <c r="C4" s="91">
        <v>575</v>
      </c>
      <c r="D4" s="92">
        <f t="shared" ref="D4:D9" si="0">C4*40</f>
        <v>23000</v>
      </c>
    </row>
    <row r="5" s="23" customFormat="1" customHeight="1" spans="1:4">
      <c r="A5" s="34" t="s">
        <v>41</v>
      </c>
      <c r="B5" s="89" t="s">
        <v>42</v>
      </c>
      <c r="C5" s="91">
        <v>45</v>
      </c>
      <c r="D5" s="92">
        <f t="shared" si="0"/>
        <v>1800</v>
      </c>
    </row>
    <row r="6" s="23" customFormat="1" customHeight="1" spans="1:4">
      <c r="A6" s="34" t="s">
        <v>43</v>
      </c>
      <c r="B6" s="89" t="s">
        <v>44</v>
      </c>
      <c r="C6" s="91">
        <v>40</v>
      </c>
      <c r="D6" s="92">
        <f t="shared" si="0"/>
        <v>1600</v>
      </c>
    </row>
    <row r="7" s="23" customFormat="1" customHeight="1" spans="1:4">
      <c r="A7" s="34" t="s">
        <v>45</v>
      </c>
      <c r="B7" s="89" t="s">
        <v>46</v>
      </c>
      <c r="C7" s="91">
        <v>40</v>
      </c>
      <c r="D7" s="92">
        <f t="shared" si="0"/>
        <v>1600</v>
      </c>
    </row>
    <row r="8" s="23" customFormat="1" customHeight="1" spans="1:4">
      <c r="A8" s="34" t="s">
        <v>47</v>
      </c>
      <c r="B8" s="89" t="s">
        <v>48</v>
      </c>
      <c r="C8" s="91">
        <v>30</v>
      </c>
      <c r="D8" s="92">
        <f t="shared" si="0"/>
        <v>1200</v>
      </c>
    </row>
    <row r="9" s="23" customFormat="1" customHeight="1" spans="1:4">
      <c r="A9" s="93" t="s">
        <v>37</v>
      </c>
      <c r="B9" s="94"/>
      <c r="C9" s="91">
        <f>SUM(C4:C8)</f>
        <v>730</v>
      </c>
      <c r="D9" s="92">
        <f>SUM(D4:D8)</f>
        <v>29200</v>
      </c>
    </row>
    <row r="10" customHeight="1" spans="1:4">
      <c r="C10" s="14"/>
    </row>
    <row r="11" customHeight="1" spans="1:4">
      <c r="C11" s="14"/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</sheetData>
  <mergeCells count="3">
    <mergeCell ref="A1:D1"/>
    <mergeCell ref="A2:D2"/>
    <mergeCell ref="A9:B9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workbookViewId="0">
      <selection activeCell="A1" sqref="A1:D1"/>
    </sheetView>
  </sheetViews>
  <sheetFormatPr defaultColWidth="9" defaultRowHeight="24" customHeight="1" outlineLevelCol="3"/>
  <cols>
    <col min="1" max="1" width="13.375" style="54" customWidth="1"/>
    <col min="2" max="2" width="20.25" style="55" customWidth="1"/>
    <col min="3" max="3" width="13.5" style="56" customWidth="1"/>
    <col min="4" max="4" width="17.75" style="55" customWidth="1"/>
    <col min="5" max="16384" width="9" style="54"/>
  </cols>
  <sheetData>
    <row r="1" s="53" customFormat="1" ht="20.25" spans="1:4">
      <c r="A1" s="4" t="s">
        <v>0</v>
      </c>
      <c r="B1" s="4"/>
      <c r="C1" s="5"/>
      <c r="D1" s="4"/>
    </row>
    <row r="2" s="53" customFormat="1" ht="23.1" customHeight="1" spans="1:4">
      <c r="A2" s="6" t="s">
        <v>49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87" t="s">
        <v>50</v>
      </c>
      <c r="B4" s="87" t="s">
        <v>51</v>
      </c>
      <c r="C4" s="52">
        <v>345</v>
      </c>
      <c r="D4" s="21">
        <f>C4*40</f>
        <v>13800</v>
      </c>
    </row>
    <row r="5" customHeight="1" spans="1:4">
      <c r="A5" s="87" t="s">
        <v>52</v>
      </c>
      <c r="B5" s="87" t="s">
        <v>53</v>
      </c>
      <c r="C5" s="52">
        <v>798</v>
      </c>
      <c r="D5" s="21">
        <f>C5*40</f>
        <v>31920</v>
      </c>
    </row>
    <row r="6" customHeight="1" spans="1:4">
      <c r="A6" s="87" t="s">
        <v>37</v>
      </c>
      <c r="B6" s="87"/>
      <c r="C6" s="88">
        <f>SUM(C4:C5)</f>
        <v>1143</v>
      </c>
      <c r="D6" s="21">
        <f>C6*40</f>
        <v>45720</v>
      </c>
    </row>
    <row r="7" customHeight="1" spans="1:4">
      <c r="C7" s="63"/>
    </row>
    <row r="8" customHeight="1" spans="1:4">
      <c r="C8" s="63"/>
    </row>
    <row r="9" customHeight="1" spans="1:4">
      <c r="C9" s="63"/>
    </row>
    <row r="10" customHeight="1" spans="1:4">
      <c r="C10" s="63"/>
    </row>
    <row r="11" customHeight="1" spans="1:4">
      <c r="C11" s="63"/>
    </row>
    <row r="12" customHeight="1" spans="1:4">
      <c r="C12" s="63"/>
    </row>
    <row r="13" customHeight="1" spans="1:4">
      <c r="C13" s="63"/>
    </row>
    <row r="14" customHeight="1" spans="1:4">
      <c r="C14" s="63"/>
    </row>
    <row r="15" customHeight="1" spans="1:4">
      <c r="C15" s="63"/>
    </row>
    <row r="16" customHeight="1" spans="1:4">
      <c r="C16" s="63"/>
    </row>
    <row r="17" customHeight="1" spans="3:3">
      <c r="C17" s="63"/>
    </row>
    <row r="18" customHeight="1" spans="3:3">
      <c r="C18" s="63"/>
    </row>
    <row r="19" customHeight="1" spans="3:3">
      <c r="C19" s="63"/>
    </row>
    <row r="20" customHeight="1" spans="3:3">
      <c r="C20" s="63"/>
    </row>
    <row r="21" customHeight="1" spans="3:3">
      <c r="C21" s="63"/>
    </row>
    <row r="22" customHeight="1" spans="3:3">
      <c r="C22" s="63"/>
    </row>
    <row r="23" customHeight="1" spans="3:3">
      <c r="C23" s="63"/>
    </row>
    <row r="24" customHeight="1" spans="3:3">
      <c r="C24" s="63"/>
    </row>
    <row r="25" customHeight="1" spans="3:3">
      <c r="C25" s="63"/>
    </row>
    <row r="26" customHeight="1" spans="3:3">
      <c r="C26" s="63"/>
    </row>
    <row r="27" customHeight="1" spans="3:3">
      <c r="C27" s="63"/>
    </row>
    <row r="28" customHeight="1" spans="3:3">
      <c r="C28" s="63"/>
    </row>
    <row r="29" customHeight="1" spans="3:3">
      <c r="C29" s="63"/>
    </row>
    <row r="30" customHeight="1" spans="3:3">
      <c r="C30" s="63"/>
    </row>
    <row r="31" customHeight="1" spans="3:3">
      <c r="C31" s="63"/>
    </row>
    <row r="32" customHeight="1" spans="3:3">
      <c r="C32" s="63"/>
    </row>
    <row r="33" customHeight="1" spans="3:3">
      <c r="C33" s="63"/>
    </row>
    <row r="34" customHeight="1" spans="3:3">
      <c r="C34" s="63"/>
    </row>
    <row r="35" customHeight="1" spans="3:3">
      <c r="C35" s="63"/>
    </row>
    <row r="36" customHeight="1" spans="3:3">
      <c r="C36" s="63"/>
    </row>
    <row r="37" customHeight="1" spans="3:3">
      <c r="C37" s="63"/>
    </row>
    <row r="38" customHeight="1" spans="3:3">
      <c r="C38" s="63"/>
    </row>
    <row r="39" customHeight="1" spans="3:3">
      <c r="C39" s="63"/>
    </row>
    <row r="40" customHeight="1" spans="3:3">
      <c r="C40" s="63"/>
    </row>
    <row r="41" customHeight="1" spans="3:3">
      <c r="C41" s="63"/>
    </row>
    <row r="42" customHeight="1" spans="3:3">
      <c r="C42" s="63"/>
    </row>
    <row r="43" customHeight="1" spans="3:3">
      <c r="C43" s="63"/>
    </row>
    <row r="44" customHeight="1" spans="3:3">
      <c r="C44" s="63"/>
    </row>
    <row r="45" customHeight="1" spans="3:3">
      <c r="C45" s="63"/>
    </row>
    <row r="46" customHeight="1" spans="3:3">
      <c r="C46" s="63"/>
    </row>
    <row r="47" customHeight="1" spans="3:3">
      <c r="C47" s="63"/>
    </row>
    <row r="48" customHeight="1" spans="3:3">
      <c r="C48" s="63"/>
    </row>
    <row r="49" customHeight="1" spans="3:3">
      <c r="C49" s="63"/>
    </row>
    <row r="50" customHeight="1" spans="3:3">
      <c r="C50" s="63"/>
    </row>
    <row r="51" customHeight="1" spans="3:3">
      <c r="C51" s="63"/>
    </row>
    <row r="52" customHeight="1" spans="3:3">
      <c r="C52" s="63"/>
    </row>
    <row r="53" customHeight="1" spans="3:3">
      <c r="C53" s="63"/>
    </row>
    <row r="54" customHeight="1" spans="3:3">
      <c r="C54" s="63"/>
    </row>
    <row r="55" customHeight="1" spans="3:3">
      <c r="C55" s="63"/>
    </row>
    <row r="56" customHeight="1" spans="3:3">
      <c r="C56" s="63"/>
    </row>
    <row r="57" customHeight="1" spans="3:3">
      <c r="C57" s="63"/>
    </row>
    <row r="58" customHeight="1" spans="3:3">
      <c r="C58" s="63"/>
    </row>
    <row r="59" customHeight="1" spans="3:3">
      <c r="C59" s="63"/>
    </row>
    <row r="60" customHeight="1" spans="3:3">
      <c r="C60" s="63"/>
    </row>
    <row r="61" customHeight="1" spans="3:3">
      <c r="C61" s="63"/>
    </row>
    <row r="62" customHeight="1" spans="3:3">
      <c r="C62" s="63"/>
    </row>
    <row r="63" customHeight="1" spans="3:3">
      <c r="C63" s="63"/>
    </row>
    <row r="64" customHeight="1" spans="3:3">
      <c r="C64" s="63"/>
    </row>
    <row r="65" customHeight="1" spans="3:3">
      <c r="C65" s="63"/>
    </row>
    <row r="66" customHeight="1" spans="3:3">
      <c r="C66" s="63"/>
    </row>
    <row r="67" customHeight="1" spans="3:3">
      <c r="C67" s="63"/>
    </row>
    <row r="68" customHeight="1" spans="3:3">
      <c r="C68" s="63"/>
    </row>
    <row r="69" customHeight="1" spans="3:3">
      <c r="C69" s="63"/>
    </row>
    <row r="70" customHeight="1" spans="3:3">
      <c r="C70" s="63"/>
    </row>
    <row r="71" customHeight="1" spans="3:3">
      <c r="C71" s="63"/>
    </row>
    <row r="72" customHeight="1" spans="3:3">
      <c r="C72" s="63"/>
    </row>
    <row r="73" customHeight="1" spans="3:3">
      <c r="C73" s="63"/>
    </row>
    <row r="74" customHeight="1" spans="3:3">
      <c r="C74" s="63"/>
    </row>
    <row r="75" customHeight="1" spans="3:3">
      <c r="C75" s="63"/>
    </row>
    <row r="76" customHeight="1" spans="3:3">
      <c r="C76" s="63"/>
    </row>
    <row r="77" customHeight="1" spans="3:3">
      <c r="C77" s="63"/>
    </row>
    <row r="78" customHeight="1" spans="3:3">
      <c r="C78" s="63"/>
    </row>
    <row r="79" customHeight="1" spans="3:3">
      <c r="C79" s="63"/>
    </row>
    <row r="80" customHeight="1" spans="3:3">
      <c r="C80" s="63"/>
    </row>
    <row r="81" customHeight="1" spans="3:3">
      <c r="C81" s="63"/>
    </row>
    <row r="82" customHeight="1" spans="3:3">
      <c r="C82" s="63"/>
    </row>
    <row r="83" customHeight="1" spans="3:3">
      <c r="C83" s="63"/>
    </row>
    <row r="84" customHeight="1" spans="3:3">
      <c r="C84" s="63"/>
    </row>
    <row r="85" customHeight="1" spans="3:3">
      <c r="C85" s="63"/>
    </row>
  </sheetData>
  <mergeCells count="2">
    <mergeCell ref="A1:D1"/>
    <mergeCell ref="A2:D2"/>
  </mergeCells>
  <pageMargins left="1.0625" right="0.7" top="1.062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workbookViewId="0">
      <selection activeCell="A1" sqref="A1:D1"/>
    </sheetView>
  </sheetViews>
  <sheetFormatPr defaultColWidth="9" defaultRowHeight="24" customHeight="1" outlineLevelCol="3"/>
  <cols>
    <col min="1" max="1" width="15.375" customWidth="1"/>
    <col min="2" max="2" width="20.25" style="2" customWidth="1"/>
    <col min="3" max="3" width="16.25" style="3" customWidth="1"/>
    <col min="4" max="4" width="19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54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83" t="s">
        <v>55</v>
      </c>
      <c r="B4" s="83" t="s">
        <v>56</v>
      </c>
      <c r="C4" s="83">
        <v>207</v>
      </c>
      <c r="D4" s="84">
        <f t="shared" ref="D4:D9" si="0">C4*40</f>
        <v>8280</v>
      </c>
    </row>
    <row r="5" customHeight="1" spans="1:4">
      <c r="A5" s="83" t="s">
        <v>57</v>
      </c>
      <c r="B5" s="83" t="s">
        <v>58</v>
      </c>
      <c r="C5" s="83">
        <v>318</v>
      </c>
      <c r="D5" s="84">
        <f t="shared" si="0"/>
        <v>12720</v>
      </c>
    </row>
    <row r="6" customHeight="1" spans="1:4">
      <c r="A6" s="83" t="s">
        <v>59</v>
      </c>
      <c r="B6" s="83" t="s">
        <v>60</v>
      </c>
      <c r="C6" s="83">
        <v>339</v>
      </c>
      <c r="D6" s="84">
        <f t="shared" si="0"/>
        <v>13560</v>
      </c>
    </row>
    <row r="7" customHeight="1" spans="1:4">
      <c r="A7" s="83" t="s">
        <v>61</v>
      </c>
      <c r="B7" s="83" t="s">
        <v>62</v>
      </c>
      <c r="C7" s="83">
        <v>244</v>
      </c>
      <c r="D7" s="84">
        <f t="shared" si="0"/>
        <v>9760</v>
      </c>
    </row>
    <row r="8" customHeight="1" spans="1:4">
      <c r="A8" s="83" t="s">
        <v>63</v>
      </c>
      <c r="B8" s="83" t="s">
        <v>64</v>
      </c>
      <c r="C8" s="83">
        <v>725</v>
      </c>
      <c r="D8" s="84">
        <f t="shared" si="0"/>
        <v>29000</v>
      </c>
    </row>
    <row r="9" customHeight="1" spans="1:4">
      <c r="A9" s="83" t="s">
        <v>65</v>
      </c>
      <c r="B9" s="83" t="s">
        <v>66</v>
      </c>
      <c r="C9" s="83">
        <v>231</v>
      </c>
      <c r="D9" s="84">
        <f t="shared" si="0"/>
        <v>9240</v>
      </c>
    </row>
    <row r="10" customHeight="1" spans="1:4">
      <c r="A10" s="83" t="s">
        <v>67</v>
      </c>
      <c r="B10" s="83" t="s">
        <v>68</v>
      </c>
      <c r="C10" s="83">
        <v>400</v>
      </c>
      <c r="D10" s="84">
        <v>16000</v>
      </c>
    </row>
    <row r="11" customHeight="1" spans="1:4">
      <c r="A11" s="71" t="s">
        <v>37</v>
      </c>
      <c r="B11" s="71"/>
      <c r="C11" s="85">
        <f>SUM(C4:C10)</f>
        <v>2464</v>
      </c>
      <c r="D11" s="86">
        <f>C11*40</f>
        <v>98560</v>
      </c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</sheetData>
  <mergeCells count="2">
    <mergeCell ref="A1:D1"/>
    <mergeCell ref="A2:D2"/>
  </mergeCells>
  <pageMargins left="0.904861111111111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workbookViewId="0">
      <selection activeCell="A1" sqref="A1:D1"/>
    </sheetView>
  </sheetViews>
  <sheetFormatPr defaultColWidth="9" defaultRowHeight="18" customHeight="1" outlineLevelCol="4"/>
  <cols>
    <col min="1" max="1" width="14.875" customWidth="1"/>
    <col min="2" max="2" width="19.25" style="2" customWidth="1"/>
    <col min="3" max="3" width="14.5" style="3" customWidth="1"/>
    <col min="4" max="4" width="19.625" style="3" customWidth="1"/>
  </cols>
  <sheetData>
    <row r="1" s="1" customFormat="1" ht="30" customHeight="1" spans="1:5">
      <c r="A1" s="4" t="s">
        <v>0</v>
      </c>
      <c r="B1" s="4"/>
      <c r="C1" s="5"/>
      <c r="D1" s="4"/>
    </row>
    <row r="2" s="1" customFormat="1" customHeight="1" spans="1:5">
      <c r="A2" s="6" t="s">
        <v>69</v>
      </c>
      <c r="B2" s="6"/>
      <c r="C2" s="7"/>
      <c r="D2" s="7"/>
    </row>
    <row r="3" ht="37" customHeight="1" spans="1:5">
      <c r="A3" s="78" t="s">
        <v>2</v>
      </c>
      <c r="B3" s="78" t="s">
        <v>3</v>
      </c>
      <c r="C3" s="79" t="s">
        <v>4</v>
      </c>
      <c r="D3" s="79" t="s">
        <v>5</v>
      </c>
    </row>
    <row r="4" ht="30" customHeight="1" spans="1:5">
      <c r="A4" s="80" t="s">
        <v>70</v>
      </c>
      <c r="B4" s="80" t="s">
        <v>71</v>
      </c>
      <c r="C4" s="80">
        <v>120</v>
      </c>
      <c r="D4" s="80">
        <f>C4*40</f>
        <v>4800</v>
      </c>
    </row>
    <row r="5" ht="30" customHeight="1" spans="1:5">
      <c r="A5" s="80" t="s">
        <v>72</v>
      </c>
      <c r="B5" s="80" t="s">
        <v>73</v>
      </c>
      <c r="C5" s="80">
        <v>140</v>
      </c>
      <c r="D5" s="80">
        <f t="shared" ref="D5:D24" si="0">C5*40</f>
        <v>5600</v>
      </c>
    </row>
    <row r="6" ht="30" customHeight="1" spans="1:5">
      <c r="A6" s="80" t="s">
        <v>74</v>
      </c>
      <c r="B6" s="80" t="s">
        <v>75</v>
      </c>
      <c r="C6" s="80">
        <v>171</v>
      </c>
      <c r="D6" s="80">
        <f t="shared" si="0"/>
        <v>6840</v>
      </c>
    </row>
    <row r="7" ht="30" customHeight="1" spans="1:5">
      <c r="A7" s="80" t="s">
        <v>76</v>
      </c>
      <c r="B7" s="80" t="s">
        <v>77</v>
      </c>
      <c r="C7" s="80">
        <v>150</v>
      </c>
      <c r="D7" s="80">
        <f t="shared" si="0"/>
        <v>6000</v>
      </c>
    </row>
    <row r="8" ht="30" customHeight="1" spans="1:5">
      <c r="A8" s="80" t="s">
        <v>78</v>
      </c>
      <c r="B8" s="80" t="s">
        <v>79</v>
      </c>
      <c r="C8" s="80">
        <v>300</v>
      </c>
      <c r="D8" s="80">
        <f t="shared" si="0"/>
        <v>12000</v>
      </c>
    </row>
    <row r="9" ht="30" customHeight="1" spans="1:5">
      <c r="A9" s="80" t="s">
        <v>80</v>
      </c>
      <c r="B9" s="80" t="s">
        <v>81</v>
      </c>
      <c r="C9" s="80">
        <v>200</v>
      </c>
      <c r="D9" s="80">
        <f t="shared" si="0"/>
        <v>8000</v>
      </c>
    </row>
    <row r="10" ht="30" customHeight="1" spans="1:5">
      <c r="A10" s="80" t="s">
        <v>82</v>
      </c>
      <c r="B10" s="80" t="s">
        <v>77</v>
      </c>
      <c r="C10" s="80">
        <v>150</v>
      </c>
      <c r="D10" s="80">
        <f t="shared" si="0"/>
        <v>6000</v>
      </c>
    </row>
    <row r="11" ht="30" customHeight="1" spans="1:5">
      <c r="A11" s="80" t="s">
        <v>83</v>
      </c>
      <c r="B11" s="80" t="s">
        <v>84</v>
      </c>
      <c r="C11" s="80">
        <v>454</v>
      </c>
      <c r="D11" s="80">
        <f t="shared" si="0"/>
        <v>18160</v>
      </c>
    </row>
    <row r="12" ht="30" customHeight="1" spans="1:5">
      <c r="A12" s="80" t="s">
        <v>85</v>
      </c>
      <c r="B12" s="80" t="s">
        <v>73</v>
      </c>
      <c r="C12" s="80">
        <v>449</v>
      </c>
      <c r="D12" s="80">
        <f t="shared" si="0"/>
        <v>17960</v>
      </c>
    </row>
    <row r="13" ht="30" customHeight="1" spans="1:5">
      <c r="A13" s="80" t="s">
        <v>86</v>
      </c>
      <c r="B13" s="80" t="s">
        <v>87</v>
      </c>
      <c r="C13" s="80">
        <v>409</v>
      </c>
      <c r="D13" s="80">
        <f t="shared" si="0"/>
        <v>16360</v>
      </c>
    </row>
    <row r="14" ht="30" customHeight="1" spans="1:5">
      <c r="A14" s="80" t="s">
        <v>88</v>
      </c>
      <c r="B14" s="80" t="s">
        <v>89</v>
      </c>
      <c r="C14" s="80">
        <v>1381</v>
      </c>
      <c r="D14" s="80">
        <f t="shared" si="0"/>
        <v>55240</v>
      </c>
    </row>
    <row r="15" ht="30" customHeight="1" spans="1:5">
      <c r="A15" s="80" t="s">
        <v>90</v>
      </c>
      <c r="B15" s="80" t="s">
        <v>91</v>
      </c>
      <c r="C15" s="80">
        <v>230</v>
      </c>
      <c r="D15" s="80">
        <f t="shared" si="0"/>
        <v>9200</v>
      </c>
    </row>
    <row r="16" s="77" customFormat="1" ht="30" customHeight="1" spans="1:5">
      <c r="A16" s="80" t="s">
        <v>92</v>
      </c>
      <c r="B16" s="80" t="s">
        <v>91</v>
      </c>
      <c r="C16" s="80">
        <v>370</v>
      </c>
      <c r="D16" s="80">
        <f t="shared" si="0"/>
        <v>14800</v>
      </c>
      <c r="E16"/>
    </row>
    <row r="17" ht="30" customHeight="1" spans="1:4">
      <c r="A17" s="80" t="s">
        <v>93</v>
      </c>
      <c r="B17" s="80" t="s">
        <v>94</v>
      </c>
      <c r="C17" s="80">
        <v>380</v>
      </c>
      <c r="D17" s="80">
        <f t="shared" si="0"/>
        <v>15200</v>
      </c>
    </row>
    <row r="18" ht="30" customHeight="1" spans="1:4">
      <c r="A18" s="80" t="s">
        <v>95</v>
      </c>
      <c r="B18" s="80" t="s">
        <v>96</v>
      </c>
      <c r="C18" s="80">
        <v>640</v>
      </c>
      <c r="D18" s="80">
        <f t="shared" si="0"/>
        <v>25600</v>
      </c>
    </row>
    <row r="19" ht="30" customHeight="1" spans="1:4">
      <c r="A19" s="80" t="s">
        <v>97</v>
      </c>
      <c r="B19" s="80" t="s">
        <v>98</v>
      </c>
      <c r="C19" s="80">
        <v>70</v>
      </c>
      <c r="D19" s="80">
        <f t="shared" si="0"/>
        <v>2800</v>
      </c>
    </row>
    <row r="20" ht="30" customHeight="1" spans="1:4">
      <c r="A20" s="80" t="s">
        <v>99</v>
      </c>
      <c r="B20" s="80" t="s">
        <v>84</v>
      </c>
      <c r="C20" s="80">
        <v>290</v>
      </c>
      <c r="D20" s="80">
        <f t="shared" si="0"/>
        <v>11600</v>
      </c>
    </row>
    <row r="21" ht="30" customHeight="1" spans="1:4">
      <c r="A21" s="80" t="s">
        <v>100</v>
      </c>
      <c r="B21" s="80" t="s">
        <v>101</v>
      </c>
      <c r="C21" s="80">
        <v>647</v>
      </c>
      <c r="D21" s="80">
        <f t="shared" si="0"/>
        <v>25880</v>
      </c>
    </row>
    <row r="22" ht="30" customHeight="1" spans="1:4">
      <c r="A22" s="80" t="s">
        <v>102</v>
      </c>
      <c r="B22" s="80" t="s">
        <v>101</v>
      </c>
      <c r="C22" s="80">
        <v>170</v>
      </c>
      <c r="D22" s="80">
        <f t="shared" si="0"/>
        <v>6800</v>
      </c>
    </row>
    <row r="23" ht="30" customHeight="1" spans="1:4">
      <c r="A23" s="80" t="s">
        <v>103</v>
      </c>
      <c r="B23" s="80" t="s">
        <v>84</v>
      </c>
      <c r="C23" s="80">
        <v>120</v>
      </c>
      <c r="D23" s="80">
        <f t="shared" si="0"/>
        <v>4800</v>
      </c>
    </row>
    <row r="24" ht="30" customHeight="1" spans="1:4">
      <c r="A24" s="80" t="s">
        <v>104</v>
      </c>
      <c r="B24" s="80" t="s">
        <v>75</v>
      </c>
      <c r="C24" s="80">
        <v>139</v>
      </c>
      <c r="D24" s="80">
        <f t="shared" si="0"/>
        <v>5560</v>
      </c>
    </row>
    <row r="25" ht="30" customHeight="1" spans="1:4">
      <c r="A25" s="81" t="s">
        <v>37</v>
      </c>
      <c r="B25" s="80"/>
      <c r="C25" s="82">
        <f>SUM(C4:C24)</f>
        <v>6980</v>
      </c>
      <c r="D25" s="82">
        <f>SUM(D4:D24)</f>
        <v>279200</v>
      </c>
    </row>
    <row r="26" customHeight="1" spans="1:4">
      <c r="C26" s="14"/>
    </row>
    <row r="27" customHeight="1" spans="1:4">
      <c r="C27" s="14"/>
    </row>
    <row r="28" customHeight="1" spans="1:4">
      <c r="C28" s="14"/>
    </row>
    <row r="29" customHeight="1" spans="1:4">
      <c r="C29" s="14"/>
    </row>
    <row r="30" customHeight="1" spans="1:4">
      <c r="C30" s="14"/>
    </row>
    <row r="31" customHeight="1" spans="1:4">
      <c r="C31" s="14"/>
    </row>
    <row r="32" customHeight="1" spans="1:4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  <row r="93" customHeight="1" spans="3:3">
      <c r="C93" s="14"/>
    </row>
    <row r="94" customHeight="1" spans="3:3">
      <c r="C94" s="14"/>
    </row>
    <row r="95" customHeight="1" spans="3:3">
      <c r="C95" s="14"/>
    </row>
    <row r="96" customHeight="1" spans="3:3">
      <c r="C96" s="14"/>
    </row>
    <row r="97" customHeight="1" spans="3:3">
      <c r="C97" s="14"/>
    </row>
    <row r="98" customHeight="1" spans="3:3">
      <c r="C98" s="14"/>
    </row>
  </sheetData>
  <mergeCells count="2">
    <mergeCell ref="A1:D1"/>
    <mergeCell ref="A2:D2"/>
  </mergeCells>
  <pageMargins left="0.904861111111111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workbookViewId="0">
      <selection activeCell="A1" sqref="A1:D1"/>
    </sheetView>
  </sheetViews>
  <sheetFormatPr defaultColWidth="9" defaultRowHeight="24" customHeight="1" outlineLevelCol="3"/>
  <cols>
    <col min="1" max="1" width="15.625" customWidth="1"/>
    <col min="2" max="2" width="21.75" style="2" customWidth="1"/>
    <col min="3" max="3" width="16.875" style="3" customWidth="1"/>
    <col min="4" max="4" width="20.12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105</v>
      </c>
      <c r="B2" s="6"/>
      <c r="C2" s="7"/>
      <c r="D2" s="8"/>
    </row>
    <row r="3" s="64" customFormat="1" ht="46" customHeight="1" spans="1:4">
      <c r="A3" s="66" t="s">
        <v>2</v>
      </c>
      <c r="B3" s="66" t="s">
        <v>3</v>
      </c>
      <c r="C3" s="67" t="s">
        <v>4</v>
      </c>
      <c r="D3" s="68" t="s">
        <v>5</v>
      </c>
    </row>
    <row r="4" s="65" customFormat="1" ht="25" customHeight="1" spans="1:4">
      <c r="A4" s="69" t="s">
        <v>106</v>
      </c>
      <c r="B4" s="67" t="s">
        <v>107</v>
      </c>
      <c r="C4" s="70">
        <v>150</v>
      </c>
      <c r="D4" s="62">
        <f>C4*40</f>
        <v>6000</v>
      </c>
    </row>
    <row r="5" s="65" customFormat="1" ht="25" customHeight="1" spans="1:4">
      <c r="A5" s="69" t="s">
        <v>108</v>
      </c>
      <c r="B5" s="67" t="s">
        <v>109</v>
      </c>
      <c r="C5" s="70">
        <v>130</v>
      </c>
      <c r="D5" s="62">
        <f t="shared" ref="D5:D17" si="0">C5*40</f>
        <v>5200</v>
      </c>
    </row>
    <row r="6" s="65" customFormat="1" ht="25" customHeight="1" spans="1:4">
      <c r="A6" s="69" t="s">
        <v>110</v>
      </c>
      <c r="B6" s="67" t="s">
        <v>111</v>
      </c>
      <c r="C6" s="70">
        <v>150</v>
      </c>
      <c r="D6" s="62">
        <f t="shared" si="0"/>
        <v>6000</v>
      </c>
    </row>
    <row r="7" s="65" customFormat="1" ht="25" customHeight="1" spans="1:4">
      <c r="A7" s="69" t="s">
        <v>112</v>
      </c>
      <c r="B7" s="67" t="s">
        <v>113</v>
      </c>
      <c r="C7" s="70">
        <v>220</v>
      </c>
      <c r="D7" s="62">
        <f t="shared" si="0"/>
        <v>8800</v>
      </c>
    </row>
    <row r="8" s="65" customFormat="1" ht="25" customHeight="1" spans="1:4">
      <c r="A8" s="71" t="s">
        <v>114</v>
      </c>
      <c r="B8" s="71" t="s">
        <v>115</v>
      </c>
      <c r="C8" s="72">
        <v>130</v>
      </c>
      <c r="D8" s="62">
        <f t="shared" si="0"/>
        <v>5200</v>
      </c>
    </row>
    <row r="9" s="65" customFormat="1" ht="25" customHeight="1" spans="1:4">
      <c r="A9" s="69" t="s">
        <v>116</v>
      </c>
      <c r="B9" s="67" t="s">
        <v>117</v>
      </c>
      <c r="C9" s="70">
        <v>200</v>
      </c>
      <c r="D9" s="62">
        <f t="shared" si="0"/>
        <v>8000</v>
      </c>
    </row>
    <row r="10" s="65" customFormat="1" ht="25" customHeight="1" spans="1:4">
      <c r="A10" s="69" t="s">
        <v>118</v>
      </c>
      <c r="B10" s="73" t="s">
        <v>119</v>
      </c>
      <c r="C10" s="74">
        <v>190</v>
      </c>
      <c r="D10" s="62">
        <f t="shared" si="0"/>
        <v>7600</v>
      </c>
    </row>
    <row r="11" s="65" customFormat="1" ht="25" customHeight="1" spans="1:4">
      <c r="A11" s="69" t="s">
        <v>120</v>
      </c>
      <c r="B11" s="73" t="s">
        <v>121</v>
      </c>
      <c r="C11" s="74">
        <v>230</v>
      </c>
      <c r="D11" s="62">
        <f t="shared" si="0"/>
        <v>9200</v>
      </c>
    </row>
    <row r="12" s="65" customFormat="1" ht="25" customHeight="1" spans="1:4">
      <c r="A12" s="69" t="s">
        <v>122</v>
      </c>
      <c r="B12" s="73" t="s">
        <v>123</v>
      </c>
      <c r="C12" s="74">
        <v>230</v>
      </c>
      <c r="D12" s="62">
        <f t="shared" si="0"/>
        <v>9200</v>
      </c>
    </row>
    <row r="13" s="65" customFormat="1" ht="25" customHeight="1" spans="1:4">
      <c r="A13" s="71" t="s">
        <v>124</v>
      </c>
      <c r="B13" s="71" t="s">
        <v>125</v>
      </c>
      <c r="C13" s="72">
        <v>80</v>
      </c>
      <c r="D13" s="62">
        <f t="shared" si="0"/>
        <v>3200</v>
      </c>
    </row>
    <row r="14" s="65" customFormat="1" ht="25" customHeight="1" spans="1:4">
      <c r="A14" s="71" t="s">
        <v>126</v>
      </c>
      <c r="B14" s="71" t="s">
        <v>127</v>
      </c>
      <c r="C14" s="72">
        <v>22</v>
      </c>
      <c r="D14" s="62">
        <f t="shared" si="0"/>
        <v>880</v>
      </c>
    </row>
    <row r="15" s="65" customFormat="1" ht="25" customHeight="1" spans="1:4">
      <c r="A15" s="71" t="s">
        <v>128</v>
      </c>
      <c r="B15" s="71" t="s">
        <v>129</v>
      </c>
      <c r="C15" s="72">
        <v>150</v>
      </c>
      <c r="D15" s="62">
        <f t="shared" si="0"/>
        <v>6000</v>
      </c>
    </row>
    <row r="16" s="65" customFormat="1" ht="25" customHeight="1" spans="1:4">
      <c r="A16" s="71" t="s">
        <v>130</v>
      </c>
      <c r="B16" s="71" t="s">
        <v>131</v>
      </c>
      <c r="C16" s="72">
        <v>140</v>
      </c>
      <c r="D16" s="62">
        <f t="shared" si="0"/>
        <v>5600</v>
      </c>
    </row>
    <row r="17" ht="25" customHeight="1" spans="1:4">
      <c r="A17" s="75" t="s">
        <v>37</v>
      </c>
      <c r="B17" s="76"/>
      <c r="C17" s="20">
        <f>SUM(C4:C16)</f>
        <v>2022</v>
      </c>
      <c r="D17" s="62">
        <f t="shared" si="0"/>
        <v>80880</v>
      </c>
    </row>
    <row r="18" customHeight="1" spans="1:4">
      <c r="C18" s="14"/>
    </row>
    <row r="19" customHeight="1" spans="1:4">
      <c r="C19" s="14"/>
    </row>
    <row r="20" customHeight="1" spans="1:4">
      <c r="C20" s="14"/>
    </row>
    <row r="21" customHeight="1" spans="1:4">
      <c r="C21" s="14"/>
    </row>
    <row r="22" customHeight="1" spans="1:4">
      <c r="C22" s="14"/>
    </row>
    <row r="23" customHeight="1" spans="1:4">
      <c r="C23" s="14"/>
    </row>
    <row r="24" customHeight="1" spans="1:4">
      <c r="C24" s="14"/>
    </row>
    <row r="25" customHeight="1" spans="1:4">
      <c r="C25" s="14"/>
    </row>
    <row r="26" customHeight="1" spans="1:4">
      <c r="C26" s="14"/>
    </row>
    <row r="27" customHeight="1" spans="1:4">
      <c r="C27" s="14"/>
    </row>
    <row r="28" customHeight="1" spans="1:4">
      <c r="C28" s="14"/>
    </row>
    <row r="29" customHeight="1" spans="1:4">
      <c r="C29" s="14"/>
    </row>
    <row r="30" customHeight="1" spans="1:4">
      <c r="C30" s="14"/>
    </row>
    <row r="31" customHeight="1" spans="1:4">
      <c r="C31" s="14"/>
    </row>
    <row r="32" customHeight="1" spans="1:4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  <row r="92" customHeight="1" spans="3:3">
      <c r="C92" s="14"/>
    </row>
    <row r="93" customHeight="1" spans="3:3">
      <c r="C93" s="14"/>
    </row>
    <row r="94" customHeight="1" spans="3:3">
      <c r="C94" s="14"/>
    </row>
    <row r="95" customHeight="1" spans="3:3">
      <c r="C95" s="14"/>
    </row>
    <row r="96" customHeight="1" spans="3:3">
      <c r="C96" s="14"/>
    </row>
    <row r="97" customHeight="1" spans="3:3">
      <c r="C97" s="14"/>
    </row>
    <row r="98" customHeight="1" spans="3:3">
      <c r="C98" s="14"/>
    </row>
  </sheetData>
  <mergeCells count="3">
    <mergeCell ref="A1:D1"/>
    <mergeCell ref="A2:D2"/>
    <mergeCell ref="A17:B17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workbookViewId="0">
      <selection activeCell="A1" sqref="A1:D1"/>
    </sheetView>
  </sheetViews>
  <sheetFormatPr defaultColWidth="9" defaultRowHeight="24" customHeight="1" outlineLevelCol="3"/>
  <cols>
    <col min="1" max="1" width="13.125" style="54" customWidth="1"/>
    <col min="2" max="2" width="19.375" style="55" customWidth="1"/>
    <col min="3" max="3" width="14.25" style="56" customWidth="1"/>
    <col min="4" max="4" width="20.125" style="55" customWidth="1"/>
    <col min="5" max="16384" width="9" style="54"/>
  </cols>
  <sheetData>
    <row r="1" s="53" customFormat="1" ht="20.25" spans="1:4">
      <c r="A1" s="4" t="s">
        <v>0</v>
      </c>
      <c r="B1" s="4"/>
      <c r="C1" s="5"/>
      <c r="D1" s="4"/>
    </row>
    <row r="2" s="53" customFormat="1" ht="23.1" customHeight="1" spans="1:4">
      <c r="A2" s="6" t="s">
        <v>132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57" t="s">
        <v>133</v>
      </c>
      <c r="B4" s="57" t="s">
        <v>134</v>
      </c>
      <c r="C4" s="57">
        <v>400</v>
      </c>
      <c r="D4" s="57">
        <f t="shared" ref="D4:D7" si="0">C4*40</f>
        <v>16000</v>
      </c>
    </row>
    <row r="5" customHeight="1" spans="1:4">
      <c r="A5" s="58" t="s">
        <v>135</v>
      </c>
      <c r="B5" s="57" t="s">
        <v>134</v>
      </c>
      <c r="C5" s="59">
        <v>350</v>
      </c>
      <c r="D5" s="57">
        <f t="shared" si="0"/>
        <v>14000</v>
      </c>
    </row>
    <row r="6" customHeight="1" spans="1:4">
      <c r="A6" s="58" t="s">
        <v>136</v>
      </c>
      <c r="B6" s="58" t="s">
        <v>137</v>
      </c>
      <c r="C6" s="59">
        <v>250</v>
      </c>
      <c r="D6" s="57">
        <f t="shared" si="0"/>
        <v>10000</v>
      </c>
    </row>
    <row r="7" customHeight="1" spans="1:4">
      <c r="A7" s="60" t="s">
        <v>37</v>
      </c>
      <c r="B7" s="60"/>
      <c r="C7" s="61">
        <f>SUM(C4:C6)</f>
        <v>1000</v>
      </c>
      <c r="D7" s="62">
        <f t="shared" si="0"/>
        <v>40000</v>
      </c>
    </row>
    <row r="8" customHeight="1" spans="1:4">
      <c r="C8" s="63"/>
    </row>
    <row r="9" customHeight="1" spans="1:4">
      <c r="C9" s="63"/>
    </row>
    <row r="10" customHeight="1" spans="1:4">
      <c r="C10" s="63"/>
    </row>
    <row r="11" customHeight="1" spans="1:4">
      <c r="C11" s="63"/>
    </row>
    <row r="12" customHeight="1" spans="1:4">
      <c r="C12" s="63"/>
    </row>
    <row r="13" customHeight="1" spans="1:4">
      <c r="C13" s="63"/>
    </row>
    <row r="14" customHeight="1" spans="1:4">
      <c r="C14" s="63"/>
    </row>
    <row r="15" customHeight="1" spans="1:4">
      <c r="C15" s="63"/>
    </row>
    <row r="16" customHeight="1" spans="1:4">
      <c r="C16" s="63"/>
    </row>
    <row r="17" customHeight="1" spans="3:3">
      <c r="C17" s="63"/>
    </row>
    <row r="18" customHeight="1" spans="3:3">
      <c r="C18" s="63"/>
    </row>
    <row r="19" customHeight="1" spans="3:3">
      <c r="C19" s="63"/>
    </row>
    <row r="20" customHeight="1" spans="3:3">
      <c r="C20" s="63"/>
    </row>
    <row r="21" customHeight="1" spans="3:3">
      <c r="C21" s="63"/>
    </row>
    <row r="22" customHeight="1" spans="3:3">
      <c r="C22" s="63"/>
    </row>
    <row r="23" customHeight="1" spans="3:3">
      <c r="C23" s="63"/>
    </row>
    <row r="24" customHeight="1" spans="3:3">
      <c r="C24" s="63"/>
    </row>
    <row r="25" customHeight="1" spans="3:3">
      <c r="C25" s="63"/>
    </row>
    <row r="26" customHeight="1" spans="3:3">
      <c r="C26" s="63"/>
    </row>
    <row r="27" customHeight="1" spans="3:3">
      <c r="C27" s="63"/>
    </row>
    <row r="28" customHeight="1" spans="3:3">
      <c r="C28" s="63"/>
    </row>
    <row r="29" customHeight="1" spans="3:3">
      <c r="C29" s="63"/>
    </row>
    <row r="30" customHeight="1" spans="3:3">
      <c r="C30" s="63"/>
    </row>
    <row r="31" customHeight="1" spans="3:3">
      <c r="C31" s="63"/>
    </row>
    <row r="32" customHeight="1" spans="3:3">
      <c r="C32" s="63"/>
    </row>
    <row r="33" customHeight="1" spans="3:3">
      <c r="C33" s="63"/>
    </row>
    <row r="34" customHeight="1" spans="3:3">
      <c r="C34" s="63"/>
    </row>
    <row r="35" customHeight="1" spans="3:3">
      <c r="C35" s="63"/>
    </row>
    <row r="36" customHeight="1" spans="3:3">
      <c r="C36" s="63"/>
    </row>
    <row r="37" customHeight="1" spans="3:3">
      <c r="C37" s="63"/>
    </row>
    <row r="38" customHeight="1" spans="3:3">
      <c r="C38" s="63"/>
    </row>
    <row r="39" customHeight="1" spans="3:3">
      <c r="C39" s="63"/>
    </row>
    <row r="40" customHeight="1" spans="3:3">
      <c r="C40" s="63"/>
    </row>
    <row r="41" customHeight="1" spans="3:3">
      <c r="C41" s="63"/>
    </row>
    <row r="42" customHeight="1" spans="3:3">
      <c r="C42" s="63"/>
    </row>
    <row r="43" customHeight="1" spans="3:3">
      <c r="C43" s="63"/>
    </row>
    <row r="44" customHeight="1" spans="3:3">
      <c r="C44" s="63"/>
    </row>
    <row r="45" customHeight="1" spans="3:3">
      <c r="C45" s="63"/>
    </row>
    <row r="46" customHeight="1" spans="3:3">
      <c r="C46" s="63"/>
    </row>
    <row r="47" customHeight="1" spans="3:3">
      <c r="C47" s="63"/>
    </row>
    <row r="48" customHeight="1" spans="3:3">
      <c r="C48" s="63"/>
    </row>
    <row r="49" customHeight="1" spans="3:3">
      <c r="C49" s="63"/>
    </row>
    <row r="50" customHeight="1" spans="3:3">
      <c r="C50" s="63"/>
    </row>
    <row r="51" customHeight="1" spans="3:3">
      <c r="C51" s="63"/>
    </row>
    <row r="52" customHeight="1" spans="3:3">
      <c r="C52" s="63"/>
    </row>
    <row r="53" customHeight="1" spans="3:3">
      <c r="C53" s="63"/>
    </row>
    <row r="54" customHeight="1" spans="3:3">
      <c r="C54" s="63"/>
    </row>
    <row r="55" customHeight="1" spans="3:3">
      <c r="C55" s="63"/>
    </row>
    <row r="56" customHeight="1" spans="3:3">
      <c r="C56" s="63"/>
    </row>
    <row r="57" customHeight="1" spans="3:3">
      <c r="C57" s="63"/>
    </row>
    <row r="58" customHeight="1" spans="3:3">
      <c r="C58" s="63"/>
    </row>
    <row r="59" customHeight="1" spans="3:3">
      <c r="C59" s="63"/>
    </row>
    <row r="60" customHeight="1" spans="3:3">
      <c r="C60" s="63"/>
    </row>
    <row r="61" customHeight="1" spans="3:3">
      <c r="C61" s="63"/>
    </row>
    <row r="62" customHeight="1" spans="3:3">
      <c r="C62" s="63"/>
    </row>
    <row r="63" customHeight="1" spans="3:3">
      <c r="C63" s="63"/>
    </row>
    <row r="64" customHeight="1" spans="3:3">
      <c r="C64" s="63"/>
    </row>
    <row r="65" customHeight="1" spans="3:3">
      <c r="C65" s="63"/>
    </row>
    <row r="66" customHeight="1" spans="3:3">
      <c r="C66" s="63"/>
    </row>
    <row r="67" customHeight="1" spans="3:3">
      <c r="C67" s="63"/>
    </row>
    <row r="68" customHeight="1" spans="3:3">
      <c r="C68" s="63"/>
    </row>
    <row r="69" customHeight="1" spans="3:3">
      <c r="C69" s="63"/>
    </row>
    <row r="70" customHeight="1" spans="3:3">
      <c r="C70" s="63"/>
    </row>
    <row r="71" customHeight="1" spans="3:3">
      <c r="C71" s="63"/>
    </row>
    <row r="72" customHeight="1" spans="3:3">
      <c r="C72" s="63"/>
    </row>
    <row r="73" customHeight="1" spans="3:3">
      <c r="C73" s="63"/>
    </row>
    <row r="74" customHeight="1" spans="3:3">
      <c r="C74" s="63"/>
    </row>
    <row r="75" customHeight="1" spans="3:3">
      <c r="C75" s="63"/>
    </row>
    <row r="76" customHeight="1" spans="3:3">
      <c r="C76" s="63"/>
    </row>
    <row r="77" customHeight="1" spans="3:3">
      <c r="C77" s="63"/>
    </row>
    <row r="78" customHeight="1" spans="3:3">
      <c r="C78" s="63"/>
    </row>
    <row r="79" customHeight="1" spans="3:3">
      <c r="C79" s="63"/>
    </row>
    <row r="80" customHeight="1" spans="3:3">
      <c r="C80" s="63"/>
    </row>
    <row r="81" customHeight="1" spans="3:3">
      <c r="C81" s="63"/>
    </row>
    <row r="82" customHeight="1" spans="3:3">
      <c r="C82" s="63"/>
    </row>
    <row r="83" customHeight="1" spans="3:3">
      <c r="C83" s="63"/>
    </row>
    <row r="84" customHeight="1" spans="3:3">
      <c r="C84" s="63"/>
    </row>
    <row r="85" customHeight="1" spans="3:3">
      <c r="C85" s="63"/>
    </row>
    <row r="86" customHeight="1" spans="3:3">
      <c r="C86" s="63"/>
    </row>
    <row r="87" customHeight="1" spans="3:3">
      <c r="C87" s="63"/>
    </row>
    <row r="88" customHeight="1" spans="3:3">
      <c r="C88" s="63"/>
    </row>
  </sheetData>
  <mergeCells count="2">
    <mergeCell ref="A1:D1"/>
    <mergeCell ref="A2:D2"/>
  </mergeCells>
  <pageMargins left="1.0625" right="0.7" top="1.25972222222222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workbookViewId="0">
      <selection activeCell="A1" sqref="A1:D1"/>
    </sheetView>
  </sheetViews>
  <sheetFormatPr defaultColWidth="9" defaultRowHeight="24" customHeight="1" outlineLevelCol="3"/>
  <cols>
    <col min="1" max="1" width="12.5" customWidth="1"/>
    <col min="2" max="2" width="22.75" style="2" customWidth="1"/>
    <col min="3" max="3" width="15.875" style="3" customWidth="1"/>
    <col min="4" max="4" width="14.5" style="2" customWidth="1"/>
  </cols>
  <sheetData>
    <row r="1" s="1" customFormat="1" ht="20.25" spans="1:4">
      <c r="A1" s="4" t="s">
        <v>0</v>
      </c>
      <c r="B1" s="4"/>
      <c r="C1" s="5"/>
      <c r="D1" s="4"/>
    </row>
    <row r="2" s="1" customFormat="1" ht="23.1" customHeight="1" spans="1:4">
      <c r="A2" s="6" t="s">
        <v>138</v>
      </c>
      <c r="B2" s="6"/>
      <c r="C2" s="7"/>
      <c r="D2" s="8"/>
    </row>
    <row r="3" ht="46" customHeight="1" spans="1:4">
      <c r="A3" s="9" t="s">
        <v>2</v>
      </c>
      <c r="B3" s="9" t="s">
        <v>3</v>
      </c>
      <c r="C3" s="10" t="s">
        <v>4</v>
      </c>
      <c r="D3" s="11" t="s">
        <v>5</v>
      </c>
    </row>
    <row r="4" customHeight="1" spans="1:4">
      <c r="A4" s="30" t="s">
        <v>139</v>
      </c>
      <c r="B4" s="51" t="s">
        <v>140</v>
      </c>
      <c r="C4" s="30">
        <v>300</v>
      </c>
      <c r="D4" s="52">
        <f t="shared" ref="D4:D10" si="0">C4*40</f>
        <v>12000</v>
      </c>
    </row>
    <row r="5" customHeight="1" spans="1:4">
      <c r="A5" s="30" t="s">
        <v>141</v>
      </c>
      <c r="B5" s="51" t="s">
        <v>142</v>
      </c>
      <c r="C5" s="30">
        <v>630</v>
      </c>
      <c r="D5" s="52">
        <f t="shared" si="0"/>
        <v>25200</v>
      </c>
    </row>
    <row r="6" customHeight="1" spans="1:4">
      <c r="A6" s="30" t="s">
        <v>143</v>
      </c>
      <c r="B6" s="51" t="s">
        <v>144</v>
      </c>
      <c r="C6" s="30">
        <v>300</v>
      </c>
      <c r="D6" s="52">
        <f t="shared" si="0"/>
        <v>12000</v>
      </c>
    </row>
    <row r="7" customHeight="1" spans="1:4">
      <c r="A7" s="30" t="s">
        <v>145</v>
      </c>
      <c r="B7" s="51" t="s">
        <v>146</v>
      </c>
      <c r="C7" s="30">
        <v>400</v>
      </c>
      <c r="D7" s="52">
        <f t="shared" si="0"/>
        <v>16000</v>
      </c>
    </row>
    <row r="8" customHeight="1" spans="1:4">
      <c r="A8" s="30" t="s">
        <v>147</v>
      </c>
      <c r="B8" s="51" t="s">
        <v>148</v>
      </c>
      <c r="C8" s="30">
        <v>300</v>
      </c>
      <c r="D8" s="52">
        <f t="shared" si="0"/>
        <v>12000</v>
      </c>
    </row>
    <row r="9" customHeight="1" spans="1:4">
      <c r="A9" s="30" t="s">
        <v>149</v>
      </c>
      <c r="B9" s="51" t="s">
        <v>150</v>
      </c>
      <c r="C9" s="30">
        <v>280</v>
      </c>
      <c r="D9" s="52">
        <f t="shared" si="0"/>
        <v>11200</v>
      </c>
    </row>
    <row r="10" customHeight="1" spans="1:4">
      <c r="A10" s="19" t="s">
        <v>37</v>
      </c>
      <c r="B10" s="19"/>
      <c r="C10" s="20">
        <f>SUM(C4:C9)</f>
        <v>2210</v>
      </c>
      <c r="D10" s="21">
        <f t="shared" si="0"/>
        <v>88400</v>
      </c>
    </row>
    <row r="11" customHeight="1" spans="1:4">
      <c r="C11" s="14"/>
    </row>
    <row r="12" customHeight="1" spans="1:4">
      <c r="C12" s="14"/>
    </row>
    <row r="13" customHeight="1" spans="1:4">
      <c r="C13" s="14"/>
    </row>
    <row r="14" customHeight="1" spans="1:4">
      <c r="C14" s="14"/>
    </row>
    <row r="15" customHeight="1" spans="1:4">
      <c r="C15" s="14"/>
    </row>
    <row r="16" customHeight="1" spans="1:4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  <row r="89" customHeight="1" spans="3:3">
      <c r="C89" s="14"/>
    </row>
    <row r="90" customHeight="1" spans="3:3">
      <c r="C90" s="14"/>
    </row>
    <row r="91" customHeight="1" spans="3:3">
      <c r="C91" s="14"/>
    </row>
  </sheetData>
  <mergeCells count="2">
    <mergeCell ref="A1:D1"/>
    <mergeCell ref="A2:D2"/>
  </mergeCells>
  <pageMargins left="0.984027777777778" right="0.7" top="1.22013888888889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selection activeCell="A1" sqref="A1:D1"/>
    </sheetView>
  </sheetViews>
  <sheetFormatPr defaultColWidth="9" defaultRowHeight="24" customHeight="1"/>
  <cols>
    <col min="1" max="1" width="13.875" customWidth="1"/>
    <col min="2" max="2" width="31.875" style="2" customWidth="1"/>
    <col min="3" max="3" width="14.75" style="3" customWidth="1"/>
    <col min="4" max="4" width="14.25" style="2" customWidth="1"/>
  </cols>
  <sheetData>
    <row r="1" s="1" customFormat="1" ht="20.25" spans="1:10">
      <c r="A1" s="4" t="s">
        <v>0</v>
      </c>
      <c r="B1" s="4"/>
      <c r="C1" s="5"/>
      <c r="D1" s="4"/>
    </row>
    <row r="2" s="1" customFormat="1" ht="23.1" customHeight="1" spans="1:10">
      <c r="A2" s="6" t="s">
        <v>151</v>
      </c>
      <c r="B2" s="6"/>
      <c r="C2" s="7"/>
      <c r="D2" s="8"/>
    </row>
    <row r="3" ht="46" customHeight="1" spans="1:10">
      <c r="A3" s="9" t="s">
        <v>2</v>
      </c>
      <c r="B3" s="9" t="s">
        <v>3</v>
      </c>
      <c r="C3" s="10" t="s">
        <v>4</v>
      </c>
      <c r="D3" s="11" t="s">
        <v>5</v>
      </c>
    </row>
    <row r="4" s="40" customFormat="1" ht="35" customHeight="1" spans="1:10">
      <c r="A4" s="41" t="s">
        <v>152</v>
      </c>
      <c r="B4" s="42" t="s">
        <v>153</v>
      </c>
      <c r="C4" s="41">
        <v>365</v>
      </c>
      <c r="D4" s="41">
        <v>14600</v>
      </c>
      <c r="E4" s="43"/>
      <c r="F4" s="44"/>
      <c r="G4" s="45"/>
      <c r="H4" s="45"/>
      <c r="I4" s="43"/>
      <c r="J4" s="46"/>
    </row>
    <row r="5" s="40" customFormat="1" ht="35" customHeight="1" spans="1:10">
      <c r="A5" s="41" t="s">
        <v>154</v>
      </c>
      <c r="B5" s="42" t="s">
        <v>155</v>
      </c>
      <c r="C5" s="41">
        <v>365</v>
      </c>
      <c r="D5" s="41">
        <v>14600</v>
      </c>
      <c r="E5" s="47"/>
      <c r="F5" s="44"/>
      <c r="G5" s="45"/>
      <c r="H5" s="45"/>
      <c r="I5" s="43"/>
      <c r="J5" s="46"/>
    </row>
    <row r="6" s="40" customFormat="1" ht="35" customHeight="1" spans="1:10">
      <c r="A6" s="41" t="s">
        <v>156</v>
      </c>
      <c r="B6" s="48" t="s">
        <v>157</v>
      </c>
      <c r="C6" s="41">
        <v>380</v>
      </c>
      <c r="D6" s="41">
        <f>C6*40</f>
        <v>15200</v>
      </c>
    </row>
    <row r="7" customHeight="1" spans="1:10">
      <c r="A7" s="15" t="s">
        <v>37</v>
      </c>
      <c r="B7" s="15"/>
      <c r="C7" s="49">
        <f>SUM(C4:C6)</f>
        <v>1110</v>
      </c>
      <c r="D7" s="50">
        <f>C7*40</f>
        <v>44400</v>
      </c>
    </row>
    <row r="8" customHeight="1" spans="1:10">
      <c r="C8" s="14"/>
    </row>
    <row r="9" customHeight="1" spans="1:10">
      <c r="C9" s="14"/>
    </row>
    <row r="10" customHeight="1" spans="1:10">
      <c r="C10" s="14"/>
    </row>
    <row r="11" customHeight="1" spans="1:10">
      <c r="C11" s="14"/>
    </row>
    <row r="12" customHeight="1" spans="1:10">
      <c r="C12" s="14"/>
    </row>
    <row r="13" customHeight="1" spans="1:10">
      <c r="C13" s="14"/>
    </row>
    <row r="14" customHeight="1" spans="1:10">
      <c r="C14" s="14"/>
    </row>
    <row r="15" customHeight="1" spans="1:10">
      <c r="C15" s="14"/>
    </row>
    <row r="16" customHeight="1" spans="1:10">
      <c r="C16" s="14"/>
    </row>
    <row r="17" customHeight="1" spans="3:3">
      <c r="C17" s="14"/>
    </row>
    <row r="18" customHeight="1" spans="3:3">
      <c r="C18" s="14"/>
    </row>
    <row r="19" customHeight="1" spans="3:3">
      <c r="C19" s="14"/>
    </row>
    <row r="20" customHeight="1" spans="3:3">
      <c r="C20" s="14"/>
    </row>
    <row r="21" customHeight="1" spans="3:3">
      <c r="C21" s="14"/>
    </row>
    <row r="22" customHeight="1" spans="3:3">
      <c r="C22" s="14"/>
    </row>
    <row r="23" customHeight="1" spans="3:3">
      <c r="C23" s="14"/>
    </row>
    <row r="24" customHeight="1" spans="3:3">
      <c r="C24" s="14"/>
    </row>
    <row r="25" customHeight="1" spans="3:3">
      <c r="C25" s="14"/>
    </row>
    <row r="26" customHeight="1" spans="3:3">
      <c r="C26" s="14"/>
    </row>
    <row r="27" customHeight="1" spans="3:3">
      <c r="C27" s="14"/>
    </row>
    <row r="28" customHeight="1" spans="3:3">
      <c r="C28" s="14"/>
    </row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4"/>
    </row>
    <row r="35" customHeight="1" spans="3:3">
      <c r="C35" s="14"/>
    </row>
    <row r="36" customHeight="1" spans="3:3">
      <c r="C36" s="14"/>
    </row>
    <row r="37" customHeight="1" spans="3:3">
      <c r="C37" s="14"/>
    </row>
    <row r="38" customHeight="1" spans="3:3">
      <c r="C38" s="14"/>
    </row>
    <row r="39" customHeight="1" spans="3:3">
      <c r="C39" s="14"/>
    </row>
    <row r="40" customHeight="1" spans="3:3">
      <c r="C40" s="14"/>
    </row>
    <row r="41" customHeight="1" spans="3:3">
      <c r="C41" s="14"/>
    </row>
    <row r="42" customHeight="1" spans="3:3">
      <c r="C42" s="14"/>
    </row>
    <row r="43" customHeight="1" spans="3:3">
      <c r="C43" s="14"/>
    </row>
    <row r="44" customHeight="1" spans="3:3">
      <c r="C44" s="14"/>
    </row>
    <row r="45" customHeight="1" spans="3:3">
      <c r="C45" s="14"/>
    </row>
    <row r="46" customHeight="1" spans="3:3">
      <c r="C46" s="14"/>
    </row>
    <row r="47" customHeight="1" spans="3:3">
      <c r="C47" s="14"/>
    </row>
    <row r="48" customHeight="1" spans="3:3">
      <c r="C48" s="14"/>
    </row>
    <row r="49" customHeight="1" spans="3:3">
      <c r="C49" s="14"/>
    </row>
    <row r="50" customHeight="1" spans="3:3">
      <c r="C50" s="14"/>
    </row>
    <row r="51" customHeight="1" spans="3:3">
      <c r="C51" s="14"/>
    </row>
    <row r="52" customHeight="1" spans="3:3">
      <c r="C52" s="14"/>
    </row>
    <row r="53" customHeight="1" spans="3:3">
      <c r="C53" s="14"/>
    </row>
    <row r="54" customHeight="1" spans="3:3">
      <c r="C54" s="14"/>
    </row>
    <row r="55" customHeight="1" spans="3:3">
      <c r="C55" s="14"/>
    </row>
    <row r="56" customHeight="1" spans="3:3">
      <c r="C56" s="14"/>
    </row>
    <row r="57" customHeight="1" spans="3:3">
      <c r="C57" s="14"/>
    </row>
    <row r="58" customHeight="1" spans="3:3">
      <c r="C58" s="14"/>
    </row>
    <row r="59" customHeight="1" spans="3:3">
      <c r="C59" s="14"/>
    </row>
    <row r="60" customHeight="1" spans="3:3">
      <c r="C60" s="14"/>
    </row>
    <row r="61" customHeight="1" spans="3:3">
      <c r="C61" s="14"/>
    </row>
    <row r="62" customHeight="1" spans="3:3">
      <c r="C62" s="14"/>
    </row>
    <row r="63" customHeight="1" spans="3:3">
      <c r="C63" s="14"/>
    </row>
    <row r="64" customHeight="1" spans="3:3">
      <c r="C64" s="14"/>
    </row>
    <row r="65" customHeight="1" spans="3:3">
      <c r="C65" s="14"/>
    </row>
    <row r="66" customHeight="1" spans="3:3">
      <c r="C66" s="14"/>
    </row>
    <row r="67" customHeight="1" spans="3:3">
      <c r="C67" s="14"/>
    </row>
    <row r="68" customHeight="1" spans="3:3">
      <c r="C68" s="14"/>
    </row>
    <row r="69" customHeight="1" spans="3:3">
      <c r="C69" s="14"/>
    </row>
    <row r="70" customHeight="1" spans="3:3">
      <c r="C70" s="14"/>
    </row>
    <row r="71" customHeight="1" spans="3:3">
      <c r="C71" s="14"/>
    </row>
    <row r="72" customHeight="1" spans="3:3">
      <c r="C72" s="14"/>
    </row>
    <row r="73" customHeight="1" spans="3:3">
      <c r="C73" s="14"/>
    </row>
    <row r="74" customHeight="1" spans="3:3">
      <c r="C74" s="14"/>
    </row>
    <row r="75" customHeight="1" spans="3:3">
      <c r="C75" s="14"/>
    </row>
    <row r="76" customHeight="1" spans="3:3">
      <c r="C76" s="14"/>
    </row>
    <row r="77" customHeight="1" spans="3:3">
      <c r="C77" s="14"/>
    </row>
    <row r="78" customHeight="1" spans="3:3">
      <c r="C78" s="14"/>
    </row>
    <row r="79" customHeight="1" spans="3:3">
      <c r="C79" s="14"/>
    </row>
    <row r="80" customHeight="1" spans="3:3">
      <c r="C80" s="14"/>
    </row>
    <row r="81" customHeight="1" spans="3:3">
      <c r="C81" s="14"/>
    </row>
    <row r="82" customHeight="1" spans="3:3">
      <c r="C82" s="14"/>
    </row>
    <row r="83" customHeight="1" spans="3:3">
      <c r="C83" s="14"/>
    </row>
    <row r="84" customHeight="1" spans="3:3">
      <c r="C84" s="14"/>
    </row>
    <row r="85" customHeight="1" spans="3:3">
      <c r="C85" s="14"/>
    </row>
    <row r="86" customHeight="1" spans="3:3">
      <c r="C86" s="14"/>
    </row>
    <row r="87" customHeight="1" spans="3:3">
      <c r="C87" s="14"/>
    </row>
    <row r="88" customHeight="1" spans="3:3">
      <c r="C88" s="14"/>
    </row>
  </sheetData>
  <mergeCells count="2">
    <mergeCell ref="A1:D1"/>
    <mergeCell ref="A2:D2"/>
  </mergeCells>
  <pageMargins left="0.944444444444444" right="0.7" top="1.10208333333333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涟城</vt:lpstr>
      <vt:lpstr>岔庙</vt:lpstr>
      <vt:lpstr>保滩</vt:lpstr>
      <vt:lpstr>高沟</vt:lpstr>
      <vt:lpstr>红窑</vt:lpstr>
      <vt:lpstr>成集</vt:lpstr>
      <vt:lpstr>梁岔</vt:lpstr>
      <vt:lpstr>陈师</vt:lpstr>
      <vt:lpstr>朱码</vt:lpstr>
      <vt:lpstr>大东</vt:lpstr>
      <vt:lpstr>东胡集</vt:lpstr>
      <vt:lpstr>南集</vt:lpstr>
      <vt:lpstr>石湖</vt:lpstr>
      <vt:lpstr>黄营</vt:lpstr>
      <vt:lpstr>五港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诺言</cp:lastModifiedBy>
  <dcterms:created xsi:type="dcterms:W3CDTF">2023-05-12T11:15:00Z</dcterms:created>
  <dcterms:modified xsi:type="dcterms:W3CDTF">2026-01-05T06:42:09Z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0BB86BA912B44B108F21D44D7B1729FA_12</vt:lpwstr>
  </property>
</Properties>
</file>